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教師手帳リフィル\R02年版　教師手帳\"/>
    </mc:Choice>
  </mc:AlternateContent>
  <bookViews>
    <workbookView xWindow="-120" yWindow="-120" windowWidth="29040" windowHeight="15840" activeTab="1"/>
  </bookViews>
  <sheets>
    <sheet name="年計" sheetId="68" r:id="rId1"/>
    <sheet name="1週" sheetId="3" r:id="rId2"/>
    <sheet name="2週" sheetId="16" r:id="rId3"/>
    <sheet name="3週" sheetId="17" r:id="rId4"/>
    <sheet name="4週" sheetId="18" r:id="rId5"/>
    <sheet name="5週" sheetId="19" r:id="rId6"/>
    <sheet name="6週" sheetId="20" r:id="rId7"/>
    <sheet name="7週" sheetId="21" r:id="rId8"/>
    <sheet name="8週" sheetId="22" r:id="rId9"/>
    <sheet name="9週" sheetId="23" r:id="rId10"/>
    <sheet name="10週" sheetId="24" r:id="rId11"/>
    <sheet name="11週" sheetId="25" r:id="rId12"/>
    <sheet name="12週" sheetId="26" r:id="rId13"/>
    <sheet name="13週" sheetId="27" r:id="rId14"/>
    <sheet name="14週" sheetId="28" r:id="rId15"/>
    <sheet name="15週" sheetId="29" r:id="rId16"/>
    <sheet name="16週" sheetId="30" r:id="rId17"/>
    <sheet name="17週" sheetId="31" r:id="rId18"/>
    <sheet name="18週" sheetId="32" r:id="rId19"/>
    <sheet name="19週" sheetId="33" r:id="rId20"/>
    <sheet name="20週" sheetId="34" r:id="rId21"/>
    <sheet name="21週" sheetId="35" r:id="rId22"/>
    <sheet name="22週" sheetId="36" r:id="rId23"/>
    <sheet name="23週" sheetId="37" r:id="rId24"/>
    <sheet name="24週" sheetId="38" r:id="rId25"/>
    <sheet name="25週" sheetId="39" r:id="rId26"/>
    <sheet name="26週" sheetId="40" r:id="rId27"/>
    <sheet name="27週" sheetId="41" r:id="rId28"/>
    <sheet name="28週" sheetId="42" r:id="rId29"/>
    <sheet name="29週" sheetId="43" r:id="rId30"/>
    <sheet name="30週" sheetId="44" r:id="rId31"/>
    <sheet name="31週" sheetId="45" r:id="rId32"/>
    <sheet name="32週" sheetId="46" r:id="rId33"/>
    <sheet name="33週" sheetId="47" r:id="rId34"/>
    <sheet name="34週" sheetId="48" r:id="rId35"/>
    <sheet name="35週" sheetId="49" r:id="rId36"/>
    <sheet name="36週" sheetId="50" r:id="rId37"/>
    <sheet name="37週" sheetId="51" r:id="rId38"/>
    <sheet name="週38" sheetId="52" r:id="rId39"/>
    <sheet name="39週" sheetId="53" r:id="rId40"/>
    <sheet name="40週" sheetId="54" r:id="rId41"/>
    <sheet name="41週" sheetId="55" r:id="rId42"/>
    <sheet name="42週" sheetId="56" r:id="rId43"/>
    <sheet name="43週" sheetId="57" r:id="rId44"/>
    <sheet name="44週" sheetId="58" r:id="rId45"/>
    <sheet name="45週" sheetId="59" r:id="rId46"/>
    <sheet name="46週" sheetId="60" r:id="rId47"/>
    <sheet name="47週" sheetId="61" r:id="rId48"/>
    <sheet name="48週" sheetId="62" r:id="rId49"/>
    <sheet name="49週" sheetId="63" r:id="rId50"/>
    <sheet name="50週" sheetId="64" r:id="rId51"/>
    <sheet name="51週" sheetId="65" r:id="rId52"/>
    <sheet name="52週" sheetId="66" r:id="rId53"/>
    <sheet name="53週" sheetId="67" r:id="rId54"/>
  </sheets>
  <definedNames>
    <definedName name="_xlnm.Print_Area" localSheetId="10">'10週'!$B$1:$AF$47</definedName>
    <definedName name="_xlnm.Print_Area" localSheetId="11">'11週'!$B$1:$AF$47</definedName>
    <definedName name="_xlnm.Print_Area" localSheetId="12">'12週'!$B$1:$AF$47</definedName>
    <definedName name="_xlnm.Print_Area" localSheetId="13">'13週'!$B$1:$AF$47</definedName>
    <definedName name="_xlnm.Print_Area" localSheetId="14">'14週'!$B$1:$AF$47</definedName>
    <definedName name="_xlnm.Print_Area" localSheetId="15">'15週'!$B$1:$AF$47</definedName>
    <definedName name="_xlnm.Print_Area" localSheetId="16">'16週'!$B$1:$AF$47</definedName>
    <definedName name="_xlnm.Print_Area" localSheetId="17">'17週'!$B$1:$AF$47</definedName>
    <definedName name="_xlnm.Print_Area" localSheetId="18">'18週'!$B$1:$AF$47</definedName>
    <definedName name="_xlnm.Print_Area" localSheetId="19">'19週'!$B$1:$AF$47</definedName>
    <definedName name="_xlnm.Print_Area" localSheetId="1">'1週'!$B$1:$AF$47</definedName>
    <definedName name="_xlnm.Print_Area" localSheetId="20">'20週'!$B$1:$AF$47</definedName>
    <definedName name="_xlnm.Print_Area" localSheetId="21">'21週'!$B$1:$AF$47</definedName>
    <definedName name="_xlnm.Print_Area" localSheetId="22">'22週'!$B$1:$AF$47</definedName>
    <definedName name="_xlnm.Print_Area" localSheetId="23">'23週'!$B$1:$AF$47</definedName>
    <definedName name="_xlnm.Print_Area" localSheetId="24">'24週'!$B$1:$AF$47</definedName>
    <definedName name="_xlnm.Print_Area" localSheetId="25">'25週'!$B$1:$AF$47</definedName>
    <definedName name="_xlnm.Print_Area" localSheetId="26">'26週'!$B$1:$AF$47</definedName>
    <definedName name="_xlnm.Print_Area" localSheetId="27">'27週'!$B$1:$AF$47</definedName>
    <definedName name="_xlnm.Print_Area" localSheetId="28">'28週'!$B$1:$AF$47</definedName>
    <definedName name="_xlnm.Print_Area" localSheetId="29">'29週'!$B$1:$AF$47</definedName>
    <definedName name="_xlnm.Print_Area" localSheetId="2">'2週'!$B$1:$AF$47</definedName>
    <definedName name="_xlnm.Print_Area" localSheetId="30">'30週'!$B$1:$AF$47</definedName>
    <definedName name="_xlnm.Print_Area" localSheetId="31">'31週'!$B$1:$AF$47</definedName>
    <definedName name="_xlnm.Print_Area" localSheetId="32">'32週'!$B$1:$AF$47</definedName>
    <definedName name="_xlnm.Print_Area" localSheetId="33">'33週'!$B$1:$AF$47</definedName>
    <definedName name="_xlnm.Print_Area" localSheetId="34">'34週'!$B$1:$AF$47</definedName>
    <definedName name="_xlnm.Print_Area" localSheetId="35">'35週'!$B$1:$AF$47</definedName>
    <definedName name="_xlnm.Print_Area" localSheetId="36">'36週'!$B$1:$AF$47</definedName>
    <definedName name="_xlnm.Print_Area" localSheetId="37">'37週'!$B$1:$AF$47</definedName>
    <definedName name="_xlnm.Print_Area" localSheetId="39">'39週'!$B$1:$AF$47</definedName>
    <definedName name="_xlnm.Print_Area" localSheetId="3">'3週'!$B$1:$AF$47</definedName>
    <definedName name="_xlnm.Print_Area" localSheetId="40">'40週'!$B$1:$AF$47</definedName>
    <definedName name="_xlnm.Print_Area" localSheetId="41">'41週'!$B$1:$AF$47</definedName>
    <definedName name="_xlnm.Print_Area" localSheetId="42">'42週'!$B$1:$AF$47</definedName>
    <definedName name="_xlnm.Print_Area" localSheetId="43">'43週'!$B$1:$AF$47</definedName>
    <definedName name="_xlnm.Print_Area" localSheetId="44">'44週'!$B$1:$AF$47</definedName>
    <definedName name="_xlnm.Print_Area" localSheetId="45">'45週'!$B$1:$AF$47</definedName>
    <definedName name="_xlnm.Print_Area" localSheetId="46">'46週'!$B$1:$AF$47</definedName>
    <definedName name="_xlnm.Print_Area" localSheetId="47">'47週'!$B$1:$AF$47</definedName>
    <definedName name="_xlnm.Print_Area" localSheetId="48">'48週'!$B$1:$AF$47</definedName>
    <definedName name="_xlnm.Print_Area" localSheetId="49">'49週'!$B$1:$AF$47</definedName>
    <definedName name="_xlnm.Print_Area" localSheetId="4">'4週'!$B$1:$AF$47</definedName>
    <definedName name="_xlnm.Print_Area" localSheetId="50">'50週'!$B$1:$AF$47</definedName>
    <definedName name="_xlnm.Print_Area" localSheetId="51">'51週'!$B$1:$AF$47</definedName>
    <definedName name="_xlnm.Print_Area" localSheetId="52">'52週'!$B$1:$AF$47</definedName>
    <definedName name="_xlnm.Print_Area" localSheetId="53">'53週'!$B$1:$AF$47</definedName>
    <definedName name="_xlnm.Print_Area" localSheetId="5">'5週'!$B$1:$AF$47</definedName>
    <definedName name="_xlnm.Print_Area" localSheetId="6">'6週'!$B$1:$AF$47</definedName>
    <definedName name="_xlnm.Print_Area" localSheetId="7">'7週'!$B$1:$AF$47</definedName>
    <definedName name="_xlnm.Print_Area" localSheetId="8">'8週'!$B$1:$AF$47</definedName>
    <definedName name="_xlnm.Print_Area" localSheetId="9">'9週'!$B$1:$AF$47</definedName>
    <definedName name="_xlnm.Print_Area" localSheetId="38">週38!$B$1:$AF$47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68" l="1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37" i="68"/>
  <c r="C3" i="3"/>
  <c r="B35" i="68"/>
  <c r="B339" i="68"/>
  <c r="B340" i="68"/>
  <c r="B341" i="68"/>
  <c r="B342" i="68"/>
  <c r="B343" i="68"/>
  <c r="B344" i="68"/>
  <c r="B345" i="68"/>
  <c r="B346" i="68"/>
  <c r="B347" i="68"/>
  <c r="B348" i="68"/>
  <c r="B349" i="68"/>
  <c r="B350" i="68"/>
  <c r="B351" i="68"/>
  <c r="B352" i="68"/>
  <c r="B353" i="68"/>
  <c r="B354" i="68"/>
  <c r="B355" i="68"/>
  <c r="B356" i="68"/>
  <c r="B357" i="68"/>
  <c r="B358" i="68"/>
  <c r="B359" i="68"/>
  <c r="B360" i="68"/>
  <c r="B361" i="68"/>
  <c r="B362" i="68"/>
  <c r="B363" i="68"/>
  <c r="B364" i="68"/>
  <c r="B365" i="68"/>
  <c r="B366" i="68"/>
  <c r="B367" i="68"/>
  <c r="B368" i="68"/>
  <c r="B338" i="68"/>
  <c r="B311" i="68"/>
  <c r="B312" i="68"/>
  <c r="B313" i="68"/>
  <c r="B314" i="68"/>
  <c r="B315" i="68"/>
  <c r="B316" i="68"/>
  <c r="B317" i="68"/>
  <c r="B318" i="68"/>
  <c r="B319" i="68"/>
  <c r="B320" i="68"/>
  <c r="B321" i="68"/>
  <c r="B322" i="68"/>
  <c r="B323" i="68"/>
  <c r="B324" i="68"/>
  <c r="B325" i="68"/>
  <c r="B326" i="68"/>
  <c r="B327" i="68"/>
  <c r="B328" i="68"/>
  <c r="B329" i="68"/>
  <c r="B330" i="68"/>
  <c r="B331" i="68"/>
  <c r="B332" i="68"/>
  <c r="B333" i="68"/>
  <c r="B334" i="68"/>
  <c r="B335" i="68"/>
  <c r="B336" i="68"/>
  <c r="B337" i="68"/>
  <c r="B310" i="68"/>
  <c r="B280" i="68"/>
  <c r="B281" i="68"/>
  <c r="B282" i="68"/>
  <c r="B283" i="68"/>
  <c r="B284" i="68"/>
  <c r="B285" i="68"/>
  <c r="B286" i="68"/>
  <c r="B287" i="68"/>
  <c r="B288" i="68"/>
  <c r="B289" i="68"/>
  <c r="B290" i="68"/>
  <c r="B291" i="68"/>
  <c r="B292" i="68"/>
  <c r="B293" i="68"/>
  <c r="B294" i="68"/>
  <c r="B295" i="68"/>
  <c r="B296" i="68"/>
  <c r="B297" i="68"/>
  <c r="B298" i="68"/>
  <c r="B299" i="68"/>
  <c r="B300" i="68"/>
  <c r="B301" i="68"/>
  <c r="B302" i="68"/>
  <c r="B303" i="68"/>
  <c r="B304" i="68"/>
  <c r="B305" i="68"/>
  <c r="B306" i="68"/>
  <c r="B307" i="68"/>
  <c r="B308" i="68"/>
  <c r="B309" i="68"/>
  <c r="B279" i="68"/>
  <c r="B249" i="68"/>
  <c r="B250" i="68"/>
  <c r="B251" i="68"/>
  <c r="B252" i="68"/>
  <c r="B253" i="68"/>
  <c r="B254" i="68"/>
  <c r="B255" i="68"/>
  <c r="B256" i="68"/>
  <c r="B257" i="68"/>
  <c r="B258" i="68"/>
  <c r="B259" i="68"/>
  <c r="B260" i="68"/>
  <c r="B261" i="68"/>
  <c r="B262" i="68"/>
  <c r="B263" i="68"/>
  <c r="B264" i="68"/>
  <c r="B265" i="68"/>
  <c r="B266" i="68"/>
  <c r="B267" i="68"/>
  <c r="B268" i="68"/>
  <c r="B269" i="68"/>
  <c r="B270" i="68"/>
  <c r="B271" i="68"/>
  <c r="B272" i="68"/>
  <c r="B273" i="68"/>
  <c r="B274" i="68"/>
  <c r="B275" i="68"/>
  <c r="B276" i="68"/>
  <c r="B277" i="68"/>
  <c r="B278" i="68"/>
  <c r="B248" i="68"/>
  <c r="B231" i="68"/>
  <c r="B232" i="68"/>
  <c r="B233" i="68"/>
  <c r="B234" i="68"/>
  <c r="B235" i="68"/>
  <c r="B236" i="68"/>
  <c r="B237" i="68"/>
  <c r="B238" i="68"/>
  <c r="B239" i="68"/>
  <c r="B240" i="68"/>
  <c r="B241" i="68"/>
  <c r="B242" i="68"/>
  <c r="B243" i="68"/>
  <c r="B244" i="68"/>
  <c r="B245" i="68"/>
  <c r="B246" i="68"/>
  <c r="B247" i="68"/>
  <c r="B219" i="68"/>
  <c r="B220" i="68"/>
  <c r="B221" i="68"/>
  <c r="B222" i="68"/>
  <c r="B223" i="68"/>
  <c r="B224" i="68"/>
  <c r="B225" i="68"/>
  <c r="B226" i="68"/>
  <c r="B227" i="68"/>
  <c r="B228" i="68"/>
  <c r="B229" i="68"/>
  <c r="B230" i="68"/>
  <c r="B218" i="68"/>
  <c r="B188" i="68"/>
  <c r="B189" i="68"/>
  <c r="B190" i="68"/>
  <c r="B191" i="68"/>
  <c r="B192" i="68"/>
  <c r="B193" i="68"/>
  <c r="B194" i="68"/>
  <c r="B195" i="68"/>
  <c r="B196" i="68"/>
  <c r="B197" i="68"/>
  <c r="B198" i="68"/>
  <c r="B199" i="68"/>
  <c r="B200" i="68"/>
  <c r="B201" i="68"/>
  <c r="B202" i="68"/>
  <c r="B203" i="68"/>
  <c r="B204" i="68"/>
  <c r="B205" i="68"/>
  <c r="B206" i="68"/>
  <c r="B207" i="68"/>
  <c r="B208" i="68"/>
  <c r="B209" i="68"/>
  <c r="B210" i="68"/>
  <c r="B211" i="68"/>
  <c r="B212" i="68"/>
  <c r="B213" i="68"/>
  <c r="B214" i="68"/>
  <c r="B215" i="68"/>
  <c r="B216" i="68"/>
  <c r="B217" i="68"/>
  <c r="B187" i="68"/>
  <c r="B158" i="68"/>
  <c r="B159" i="68"/>
  <c r="B160" i="68"/>
  <c r="B161" i="68"/>
  <c r="B162" i="68"/>
  <c r="B163" i="68"/>
  <c r="B164" i="68"/>
  <c r="B165" i="68"/>
  <c r="B166" i="68"/>
  <c r="B167" i="68"/>
  <c r="B168" i="68"/>
  <c r="B169" i="68"/>
  <c r="B170" i="68"/>
  <c r="B171" i="68"/>
  <c r="B172" i="68"/>
  <c r="B173" i="68"/>
  <c r="B174" i="68"/>
  <c r="B175" i="68"/>
  <c r="B176" i="68"/>
  <c r="B177" i="68"/>
  <c r="B178" i="68"/>
  <c r="B179" i="68"/>
  <c r="B180" i="68"/>
  <c r="B181" i="68"/>
  <c r="B182" i="68"/>
  <c r="B183" i="68"/>
  <c r="B184" i="68"/>
  <c r="B185" i="68"/>
  <c r="B186" i="68"/>
  <c r="B157" i="68"/>
  <c r="B127" i="68"/>
  <c r="B128" i="68"/>
  <c r="B129" i="68"/>
  <c r="B130" i="68"/>
  <c r="B131" i="68"/>
  <c r="B132" i="68"/>
  <c r="B133" i="68"/>
  <c r="B134" i="68"/>
  <c r="B135" i="68"/>
  <c r="B136" i="68"/>
  <c r="B137" i="68"/>
  <c r="B138" i="68"/>
  <c r="B139" i="68"/>
  <c r="B140" i="68"/>
  <c r="B141" i="68"/>
  <c r="B142" i="68"/>
  <c r="B143" i="68"/>
  <c r="B144" i="68"/>
  <c r="B145" i="68"/>
  <c r="B146" i="68"/>
  <c r="B147" i="68"/>
  <c r="B148" i="68"/>
  <c r="B149" i="68"/>
  <c r="B150" i="68"/>
  <c r="B151" i="68"/>
  <c r="B152" i="68"/>
  <c r="B153" i="68"/>
  <c r="B154" i="68"/>
  <c r="B155" i="68"/>
  <c r="B156" i="68"/>
  <c r="B126" i="68"/>
  <c r="B96" i="68"/>
  <c r="B97" i="68"/>
  <c r="B98" i="68"/>
  <c r="B99" i="68"/>
  <c r="B100" i="68"/>
  <c r="B101" i="68"/>
  <c r="B102" i="68"/>
  <c r="B103" i="68"/>
  <c r="B104" i="68"/>
  <c r="B105" i="68"/>
  <c r="B106" i="68"/>
  <c r="B107" i="68"/>
  <c r="B108" i="68"/>
  <c r="B109" i="68"/>
  <c r="B110" i="68"/>
  <c r="B111" i="68"/>
  <c r="B112" i="68"/>
  <c r="B113" i="68"/>
  <c r="B114" i="68"/>
  <c r="B115" i="68"/>
  <c r="B116" i="68"/>
  <c r="B117" i="68"/>
  <c r="B118" i="68"/>
  <c r="B119" i="68"/>
  <c r="B120" i="68"/>
  <c r="B121" i="68"/>
  <c r="B122" i="68"/>
  <c r="B123" i="68"/>
  <c r="B124" i="68"/>
  <c r="B125" i="68"/>
  <c r="B9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65" i="68"/>
  <c r="B34" i="68"/>
  <c r="B16" i="68" l="1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5" i="68" l="1"/>
  <c r="B6" i="68"/>
  <c r="B7" i="68"/>
  <c r="B8" i="68"/>
  <c r="B9" i="68"/>
  <c r="B10" i="68"/>
  <c r="B11" i="68"/>
  <c r="B12" i="68"/>
  <c r="B13" i="68"/>
  <c r="B14" i="68"/>
  <c r="B15" i="68"/>
  <c r="B4" i="68"/>
  <c r="I1" i="3"/>
  <c r="C2" i="16" l="1"/>
  <c r="C2" i="17" l="1"/>
  <c r="C3" i="16"/>
  <c r="AF1" i="16"/>
  <c r="AF1" i="17" s="1"/>
  <c r="AF1" i="18" s="1"/>
  <c r="AF1" i="19" s="1"/>
  <c r="AF1" i="20" s="1"/>
  <c r="AF1" i="21" s="1"/>
  <c r="AF1" i="22" s="1"/>
  <c r="AF1" i="23" s="1"/>
  <c r="AF1" i="24" s="1"/>
  <c r="AF1" i="25" s="1"/>
  <c r="AF1" i="26" s="1"/>
  <c r="AF1" i="27" s="1"/>
  <c r="AF1" i="28" s="1"/>
  <c r="AF1" i="29" s="1"/>
  <c r="AF1" i="30" s="1"/>
  <c r="AF1" i="31" s="1"/>
  <c r="AF1" i="32" s="1"/>
  <c r="AF1" i="33" s="1"/>
  <c r="AF1" i="34" s="1"/>
  <c r="AF1" i="35" s="1"/>
  <c r="AF1" i="36" s="1"/>
  <c r="AF1" i="37" s="1"/>
  <c r="AF1" i="38" s="1"/>
  <c r="AF1" i="39" s="1"/>
  <c r="AF1" i="40" s="1"/>
  <c r="AF1" i="41" s="1"/>
  <c r="AF1" i="42" s="1"/>
  <c r="AF1" i="43" s="1"/>
  <c r="AF1" i="44" s="1"/>
  <c r="AF1" i="45" s="1"/>
  <c r="AF1" i="46" s="1"/>
  <c r="AF1" i="47" s="1"/>
  <c r="AF1" i="48" s="1"/>
  <c r="AF1" i="49" s="1"/>
  <c r="AF1" i="50" s="1"/>
  <c r="AF1" i="51" s="1"/>
  <c r="AF1" i="52" s="1"/>
  <c r="AF1" i="53" s="1"/>
  <c r="AF1" i="54" s="1"/>
  <c r="AF1" i="55" s="1"/>
  <c r="AF1" i="56" s="1"/>
  <c r="AF1" i="57" s="1"/>
  <c r="AF1" i="58" s="1"/>
  <c r="AF1" i="59" s="1"/>
  <c r="AF1" i="60" s="1"/>
  <c r="AF1" i="61" s="1"/>
  <c r="AF1" i="62" s="1"/>
  <c r="AF1" i="63" s="1"/>
  <c r="AF1" i="64" s="1"/>
  <c r="AF1" i="65" s="1"/>
  <c r="AF1" i="66" s="1"/>
  <c r="AF1" i="67" s="1"/>
  <c r="C2" i="18" l="1"/>
  <c r="C3" i="17"/>
  <c r="C2" i="19" l="1"/>
  <c r="C3" i="18"/>
  <c r="F2" i="19"/>
  <c r="X1" i="19"/>
  <c r="U1" i="19"/>
  <c r="O1" i="19"/>
  <c r="L1" i="19"/>
  <c r="I1" i="19"/>
  <c r="F1" i="19"/>
  <c r="C1" i="19"/>
  <c r="F2" i="18"/>
  <c r="X1" i="18"/>
  <c r="U1" i="18"/>
  <c r="O1" i="18"/>
  <c r="L1" i="18"/>
  <c r="I1" i="18"/>
  <c r="F1" i="18"/>
  <c r="C1" i="18"/>
  <c r="F2" i="17"/>
  <c r="X1" i="17"/>
  <c r="U1" i="17"/>
  <c r="O1" i="17"/>
  <c r="L1" i="17"/>
  <c r="I1" i="17"/>
  <c r="F1" i="17"/>
  <c r="C1" i="17"/>
  <c r="F2" i="16"/>
  <c r="X1" i="16"/>
  <c r="U1" i="16"/>
  <c r="O1" i="16"/>
  <c r="L1" i="16"/>
  <c r="I1" i="16"/>
  <c r="F1" i="16"/>
  <c r="C1" i="16"/>
  <c r="I2" i="16" l="1"/>
  <c r="F3" i="16"/>
  <c r="I2" i="17"/>
  <c r="F3" i="17"/>
  <c r="I2" i="18"/>
  <c r="F3" i="18"/>
  <c r="I2" i="19"/>
  <c r="F3" i="19"/>
  <c r="C2" i="20"/>
  <c r="C3" i="19"/>
  <c r="X1" i="3"/>
  <c r="U1" i="3"/>
  <c r="O1" i="3"/>
  <c r="L1" i="3"/>
  <c r="F1" i="3"/>
  <c r="C1" i="3"/>
  <c r="F2" i="3"/>
  <c r="AB1" i="17"/>
  <c r="AB1" i="61"/>
  <c r="AB1" i="30"/>
  <c r="AB1" i="46"/>
  <c r="AB1" i="62"/>
  <c r="AB1" i="27"/>
  <c r="AB1" i="43"/>
  <c r="AB1" i="59"/>
  <c r="AB1" i="20"/>
  <c r="AB1" i="36"/>
  <c r="AB1" i="52"/>
  <c r="AB1" i="21"/>
  <c r="AB1" i="45"/>
  <c r="AB1" i="65"/>
  <c r="AB1" i="42"/>
  <c r="AB1" i="55"/>
  <c r="AB1" i="48"/>
  <c r="AB1" i="37"/>
  <c r="AB1" i="33"/>
  <c r="AB1" i="18"/>
  <c r="AB1" i="34"/>
  <c r="AB1" i="50"/>
  <c r="AB1" i="66"/>
  <c r="AB1" i="31"/>
  <c r="AB1" i="47"/>
  <c r="AB1" i="63"/>
  <c r="AB1" i="24"/>
  <c r="AB1" i="40"/>
  <c r="AB1" i="56"/>
  <c r="AB1" i="25"/>
  <c r="AB1" i="49"/>
  <c r="AB1" i="26"/>
  <c r="AB1" i="23"/>
  <c r="AB1" i="16"/>
  <c r="AB1" i="64"/>
  <c r="AB1" i="41"/>
  <c r="AB1" i="22"/>
  <c r="AB1" i="38"/>
  <c r="AB1" i="54"/>
  <c r="AB1" i="19"/>
  <c r="AB1" i="35"/>
  <c r="AB1" i="51"/>
  <c r="AB1" i="67"/>
  <c r="AB1" i="28"/>
  <c r="AB1" i="44"/>
  <c r="AB1" i="60"/>
  <c r="AB1" i="29"/>
  <c r="AB1" i="57"/>
  <c r="AB1" i="53"/>
  <c r="AB1" i="58"/>
  <c r="AB1" i="39"/>
  <c r="AB1" i="32"/>
  <c r="L2" i="19" l="1"/>
  <c r="I3" i="19"/>
  <c r="L2" i="18"/>
  <c r="I3" i="18"/>
  <c r="L2" i="17"/>
  <c r="I3" i="17"/>
  <c r="I2" i="3"/>
  <c r="F3" i="3"/>
  <c r="C2" i="21"/>
  <c r="C3" i="20"/>
  <c r="F1" i="20"/>
  <c r="I1" i="20"/>
  <c r="C1" i="20"/>
  <c r="F2" i="20"/>
  <c r="X1" i="20"/>
  <c r="O1" i="20"/>
  <c r="U1" i="20"/>
  <c r="L1" i="20"/>
  <c r="L2" i="16"/>
  <c r="I3" i="16"/>
  <c r="I2" i="20" l="1"/>
  <c r="F3" i="20"/>
  <c r="O2" i="17"/>
  <c r="L3" i="17"/>
  <c r="O2" i="16"/>
  <c r="L3" i="16"/>
  <c r="O2" i="18"/>
  <c r="L3" i="18"/>
  <c r="L2" i="3"/>
  <c r="I3" i="3"/>
  <c r="C2" i="22"/>
  <c r="C3" i="21"/>
  <c r="F1" i="21"/>
  <c r="O1" i="21"/>
  <c r="C1" i="21"/>
  <c r="F2" i="21"/>
  <c r="X1" i="21"/>
  <c r="U1" i="21"/>
  <c r="I1" i="21"/>
  <c r="L1" i="21"/>
  <c r="O2" i="19"/>
  <c r="L3" i="19"/>
  <c r="I2" i="21" l="1"/>
  <c r="F3" i="21"/>
  <c r="U2" i="18"/>
  <c r="O3" i="18"/>
  <c r="U2" i="19"/>
  <c r="O3" i="19"/>
  <c r="U2" i="16"/>
  <c r="O3" i="16"/>
  <c r="C2" i="23"/>
  <c r="C3" i="22"/>
  <c r="F1" i="22"/>
  <c r="C1" i="22"/>
  <c r="I1" i="22"/>
  <c r="F2" i="22"/>
  <c r="X1" i="22"/>
  <c r="U1" i="22"/>
  <c r="O1" i="22"/>
  <c r="L1" i="22"/>
  <c r="U2" i="17"/>
  <c r="O3" i="17"/>
  <c r="O2" i="3"/>
  <c r="L3" i="3"/>
  <c r="L2" i="20"/>
  <c r="I3" i="20"/>
  <c r="X2" i="16" l="1"/>
  <c r="X3" i="16" s="1"/>
  <c r="U3" i="16"/>
  <c r="I2" i="22"/>
  <c r="F3" i="22"/>
  <c r="U2" i="3"/>
  <c r="O3" i="3"/>
  <c r="X2" i="19"/>
  <c r="X3" i="19" s="1"/>
  <c r="U3" i="19"/>
  <c r="O2" i="20"/>
  <c r="L3" i="20"/>
  <c r="X2" i="17"/>
  <c r="X3" i="17" s="1"/>
  <c r="U3" i="17"/>
  <c r="X2" i="18"/>
  <c r="X3" i="18" s="1"/>
  <c r="U3" i="18"/>
  <c r="C2" i="24"/>
  <c r="C3" i="23"/>
  <c r="F1" i="23"/>
  <c r="C1" i="23"/>
  <c r="O1" i="23"/>
  <c r="F2" i="23"/>
  <c r="X1" i="23"/>
  <c r="U1" i="23"/>
  <c r="L1" i="23"/>
  <c r="I1" i="23"/>
  <c r="L2" i="21"/>
  <c r="I3" i="21"/>
  <c r="X2" i="3" l="1"/>
  <c r="X3" i="3" s="1"/>
  <c r="U3" i="3"/>
  <c r="C2" i="25"/>
  <c r="C3" i="24"/>
  <c r="F1" i="24"/>
  <c r="C1" i="24"/>
  <c r="F2" i="24"/>
  <c r="I1" i="24"/>
  <c r="X1" i="24"/>
  <c r="U1" i="24"/>
  <c r="O1" i="24"/>
  <c r="L1" i="24"/>
  <c r="I2" i="23"/>
  <c r="F3" i="23"/>
  <c r="L2" i="22"/>
  <c r="I3" i="22"/>
  <c r="O2" i="21"/>
  <c r="L3" i="21"/>
  <c r="U2" i="20"/>
  <c r="O3" i="20"/>
  <c r="O2" i="22" l="1"/>
  <c r="L3" i="22"/>
  <c r="I2" i="24"/>
  <c r="F3" i="24"/>
  <c r="L2" i="23"/>
  <c r="I3" i="23"/>
  <c r="X2" i="20"/>
  <c r="X3" i="20" s="1"/>
  <c r="U3" i="20"/>
  <c r="C2" i="26"/>
  <c r="C3" i="25"/>
  <c r="F1" i="25"/>
  <c r="C1" i="25"/>
  <c r="F2" i="25"/>
  <c r="O1" i="25"/>
  <c r="X1" i="25"/>
  <c r="I1" i="25"/>
  <c r="U1" i="25"/>
  <c r="L1" i="25"/>
  <c r="U2" i="21"/>
  <c r="O3" i="21"/>
  <c r="I2" i="25" l="1"/>
  <c r="F3" i="25"/>
  <c r="O2" i="23"/>
  <c r="L3" i="23"/>
  <c r="X2" i="21"/>
  <c r="X3" i="21" s="1"/>
  <c r="U3" i="21"/>
  <c r="L2" i="24"/>
  <c r="I3" i="24"/>
  <c r="C2" i="27"/>
  <c r="C3" i="26"/>
  <c r="F1" i="26"/>
  <c r="I1" i="26"/>
  <c r="C1" i="26"/>
  <c r="F2" i="26"/>
  <c r="X1" i="26"/>
  <c r="U1" i="26"/>
  <c r="O1" i="26"/>
  <c r="L1" i="26"/>
  <c r="U2" i="22"/>
  <c r="O3" i="22"/>
  <c r="O2" i="24" l="1"/>
  <c r="L3" i="24"/>
  <c r="X2" i="22"/>
  <c r="X3" i="22" s="1"/>
  <c r="U3" i="22"/>
  <c r="U2" i="23"/>
  <c r="O3" i="23"/>
  <c r="I2" i="26"/>
  <c r="F3" i="26"/>
  <c r="C2" i="28"/>
  <c r="C3" i="27"/>
  <c r="F1" i="27"/>
  <c r="C1" i="27"/>
  <c r="F2" i="27"/>
  <c r="X1" i="27"/>
  <c r="U1" i="27"/>
  <c r="I1" i="27"/>
  <c r="O1" i="27"/>
  <c r="L1" i="27"/>
  <c r="L2" i="25"/>
  <c r="I3" i="25"/>
  <c r="L2" i="26" l="1"/>
  <c r="I3" i="26"/>
  <c r="I2" i="27"/>
  <c r="F3" i="27"/>
  <c r="X2" i="23"/>
  <c r="X3" i="23" s="1"/>
  <c r="U3" i="23"/>
  <c r="O2" i="25"/>
  <c r="L3" i="25"/>
  <c r="C2" i="29"/>
  <c r="C3" i="28"/>
  <c r="F1" i="28"/>
  <c r="C1" i="28"/>
  <c r="I1" i="28"/>
  <c r="F2" i="28"/>
  <c r="X1" i="28"/>
  <c r="U1" i="28"/>
  <c r="O1" i="28"/>
  <c r="L1" i="28"/>
  <c r="U2" i="24"/>
  <c r="O3" i="24"/>
  <c r="U2" i="25" l="1"/>
  <c r="O3" i="25"/>
  <c r="X2" i="24"/>
  <c r="X3" i="24" s="1"/>
  <c r="U3" i="24"/>
  <c r="L2" i="27"/>
  <c r="I3" i="27"/>
  <c r="I2" i="28"/>
  <c r="F3" i="28"/>
  <c r="C2" i="30"/>
  <c r="C3" i="29"/>
  <c r="F1" i="29"/>
  <c r="C1" i="29"/>
  <c r="F2" i="29"/>
  <c r="X1" i="29"/>
  <c r="U1" i="29"/>
  <c r="O1" i="29"/>
  <c r="I1" i="29"/>
  <c r="L1" i="29"/>
  <c r="O2" i="26"/>
  <c r="L3" i="26"/>
  <c r="L2" i="28" l="1"/>
  <c r="I3" i="28"/>
  <c r="I2" i="29"/>
  <c r="F3" i="29"/>
  <c r="O2" i="27"/>
  <c r="L3" i="27"/>
  <c r="U2" i="26"/>
  <c r="O3" i="26"/>
  <c r="C2" i="31"/>
  <c r="C3" i="30"/>
  <c r="F1" i="30"/>
  <c r="C1" i="30"/>
  <c r="F2" i="30"/>
  <c r="X1" i="30"/>
  <c r="U1" i="30"/>
  <c r="O1" i="30"/>
  <c r="L1" i="30"/>
  <c r="I1" i="30"/>
  <c r="X2" i="25"/>
  <c r="X3" i="25" s="1"/>
  <c r="U3" i="25"/>
  <c r="X2" i="26" l="1"/>
  <c r="X3" i="26" s="1"/>
  <c r="U3" i="26"/>
  <c r="I2" i="30"/>
  <c r="F3" i="30"/>
  <c r="U2" i="27"/>
  <c r="O3" i="27"/>
  <c r="L2" i="29"/>
  <c r="I3" i="29"/>
  <c r="C2" i="32"/>
  <c r="C3" i="31"/>
  <c r="F1" i="31"/>
  <c r="C1" i="31"/>
  <c r="F2" i="31"/>
  <c r="I1" i="31"/>
  <c r="X1" i="31"/>
  <c r="U1" i="31"/>
  <c r="O1" i="31"/>
  <c r="L1" i="31"/>
  <c r="O2" i="28"/>
  <c r="L3" i="28"/>
  <c r="O2" i="29" l="1"/>
  <c r="L3" i="29"/>
  <c r="I2" i="31"/>
  <c r="F3" i="31"/>
  <c r="X2" i="27"/>
  <c r="X3" i="27" s="1"/>
  <c r="U3" i="27"/>
  <c r="U2" i="28"/>
  <c r="O3" i="28"/>
  <c r="L2" i="30"/>
  <c r="I3" i="30"/>
  <c r="C2" i="33"/>
  <c r="C3" i="32"/>
  <c r="F1" i="32"/>
  <c r="C1" i="32"/>
  <c r="F2" i="32"/>
  <c r="X1" i="32"/>
  <c r="U1" i="32"/>
  <c r="I1" i="32"/>
  <c r="O1" i="32"/>
  <c r="L1" i="32"/>
  <c r="X2" i="28" l="1"/>
  <c r="X3" i="28" s="1"/>
  <c r="U3" i="28"/>
  <c r="C2" i="34"/>
  <c r="C3" i="33"/>
  <c r="F1" i="33"/>
  <c r="C1" i="33"/>
  <c r="I1" i="33"/>
  <c r="F2" i="33"/>
  <c r="X1" i="33"/>
  <c r="U1" i="33"/>
  <c r="O1" i="33"/>
  <c r="L1" i="33"/>
  <c r="L2" i="31"/>
  <c r="I3" i="31"/>
  <c r="I2" i="32"/>
  <c r="F3" i="32"/>
  <c r="O2" i="30"/>
  <c r="L3" i="30"/>
  <c r="U2" i="29"/>
  <c r="O3" i="29"/>
  <c r="I2" i="33" l="1"/>
  <c r="F3" i="33"/>
  <c r="O2" i="31"/>
  <c r="L3" i="31"/>
  <c r="X2" i="29"/>
  <c r="X3" i="29" s="1"/>
  <c r="U3" i="29"/>
  <c r="C2" i="35"/>
  <c r="C3" i="34"/>
  <c r="F1" i="34"/>
  <c r="C1" i="34"/>
  <c r="F2" i="34"/>
  <c r="X1" i="34"/>
  <c r="I1" i="34"/>
  <c r="U1" i="34"/>
  <c r="O1" i="34"/>
  <c r="L1" i="34"/>
  <c r="L2" i="32"/>
  <c r="I3" i="32"/>
  <c r="U2" i="30"/>
  <c r="O3" i="30"/>
  <c r="C2" i="36" l="1"/>
  <c r="C3" i="35"/>
  <c r="F1" i="35"/>
  <c r="I1" i="35"/>
  <c r="C1" i="35"/>
  <c r="F2" i="35"/>
  <c r="X1" i="35"/>
  <c r="U1" i="35"/>
  <c r="O1" i="35"/>
  <c r="L1" i="35"/>
  <c r="X2" i="30"/>
  <c r="X3" i="30" s="1"/>
  <c r="U3" i="30"/>
  <c r="I2" i="34"/>
  <c r="F3" i="34"/>
  <c r="U2" i="31"/>
  <c r="O3" i="31"/>
  <c r="O2" i="32"/>
  <c r="L3" i="32"/>
  <c r="L2" i="33"/>
  <c r="I3" i="33"/>
  <c r="X2" i="31" l="1"/>
  <c r="X3" i="31" s="1"/>
  <c r="U3" i="31"/>
  <c r="I2" i="35"/>
  <c r="F3" i="35"/>
  <c r="L2" i="34"/>
  <c r="I3" i="34"/>
  <c r="L3" i="33"/>
  <c r="O2" i="33"/>
  <c r="U2" i="32"/>
  <c r="O3" i="32"/>
  <c r="C2" i="37"/>
  <c r="C3" i="36"/>
  <c r="F1" i="36"/>
  <c r="C1" i="36"/>
  <c r="F2" i="36"/>
  <c r="X1" i="36"/>
  <c r="U1" i="36"/>
  <c r="O1" i="36"/>
  <c r="L1" i="36"/>
  <c r="I1" i="36"/>
  <c r="U2" i="33" l="1"/>
  <c r="O3" i="33"/>
  <c r="I2" i="36"/>
  <c r="F3" i="36"/>
  <c r="O2" i="34"/>
  <c r="L3" i="34"/>
  <c r="C2" i="38"/>
  <c r="C3" i="37"/>
  <c r="F1" i="37"/>
  <c r="C1" i="37"/>
  <c r="F2" i="37"/>
  <c r="I1" i="37"/>
  <c r="X1" i="37"/>
  <c r="U1" i="37"/>
  <c r="O1" i="37"/>
  <c r="L1" i="37"/>
  <c r="L2" i="35"/>
  <c r="I3" i="35"/>
  <c r="X2" i="32"/>
  <c r="X3" i="32" s="1"/>
  <c r="U3" i="32"/>
  <c r="C2" i="39" l="1"/>
  <c r="C3" i="38"/>
  <c r="F1" i="38"/>
  <c r="C1" i="38"/>
  <c r="F2" i="38"/>
  <c r="X1" i="38"/>
  <c r="U1" i="38"/>
  <c r="I1" i="38"/>
  <c r="O1" i="38"/>
  <c r="L1" i="38"/>
  <c r="U2" i="34"/>
  <c r="O3" i="34"/>
  <c r="I2" i="37"/>
  <c r="F3" i="37"/>
  <c r="L2" i="36"/>
  <c r="I3" i="36"/>
  <c r="O2" i="35"/>
  <c r="L3" i="35"/>
  <c r="X2" i="33"/>
  <c r="X3" i="33" s="1"/>
  <c r="U3" i="33"/>
  <c r="O2" i="36" l="1"/>
  <c r="L3" i="36"/>
  <c r="L2" i="37"/>
  <c r="I3" i="37"/>
  <c r="I2" i="38"/>
  <c r="F3" i="38"/>
  <c r="X2" i="34"/>
  <c r="X3" i="34" s="1"/>
  <c r="U3" i="34"/>
  <c r="U2" i="35"/>
  <c r="O3" i="35"/>
  <c r="C2" i="40"/>
  <c r="C3" i="39"/>
  <c r="F1" i="39"/>
  <c r="C1" i="39"/>
  <c r="I1" i="39"/>
  <c r="F2" i="39"/>
  <c r="X1" i="39"/>
  <c r="U1" i="39"/>
  <c r="O1" i="39"/>
  <c r="L1" i="39"/>
  <c r="L2" i="38" l="1"/>
  <c r="I3" i="38"/>
  <c r="C2" i="41"/>
  <c r="C3" i="40"/>
  <c r="F1" i="40"/>
  <c r="C1" i="40"/>
  <c r="F2" i="40"/>
  <c r="X1" i="40"/>
  <c r="U1" i="40"/>
  <c r="O1" i="40"/>
  <c r="L1" i="40"/>
  <c r="I1" i="40"/>
  <c r="O2" i="37"/>
  <c r="L3" i="37"/>
  <c r="I2" i="39"/>
  <c r="F3" i="39"/>
  <c r="X2" i="35"/>
  <c r="X3" i="35" s="1"/>
  <c r="U3" i="35"/>
  <c r="U2" i="36"/>
  <c r="O3" i="36"/>
  <c r="L2" i="39" l="1"/>
  <c r="I3" i="39"/>
  <c r="I2" i="40"/>
  <c r="F3" i="40"/>
  <c r="U2" i="37"/>
  <c r="O3" i="37"/>
  <c r="X2" i="36"/>
  <c r="X3" i="36" s="1"/>
  <c r="U3" i="36"/>
  <c r="C3" i="41"/>
  <c r="C2" i="42"/>
  <c r="F1" i="41"/>
  <c r="C1" i="41"/>
  <c r="F2" i="41"/>
  <c r="I1" i="41"/>
  <c r="X1" i="41"/>
  <c r="U1" i="41"/>
  <c r="O1" i="41"/>
  <c r="L1" i="41"/>
  <c r="O2" i="38"/>
  <c r="L3" i="38"/>
  <c r="I2" i="41" l="1"/>
  <c r="F3" i="41"/>
  <c r="X2" i="37"/>
  <c r="X3" i="37" s="1"/>
  <c r="U3" i="37"/>
  <c r="U2" i="38"/>
  <c r="O3" i="38"/>
  <c r="L2" i="40"/>
  <c r="I3" i="40"/>
  <c r="C2" i="43"/>
  <c r="C3" i="42"/>
  <c r="F1" i="42"/>
  <c r="C1" i="42"/>
  <c r="F2" i="42"/>
  <c r="X1" i="42"/>
  <c r="U1" i="42"/>
  <c r="O1" i="42"/>
  <c r="I1" i="42"/>
  <c r="L1" i="42"/>
  <c r="O2" i="39"/>
  <c r="L3" i="39"/>
  <c r="U2" i="39" l="1"/>
  <c r="O3" i="39"/>
  <c r="O2" i="40"/>
  <c r="L3" i="40"/>
  <c r="I2" i="42"/>
  <c r="F3" i="42"/>
  <c r="X2" i="38"/>
  <c r="X3" i="38" s="1"/>
  <c r="U3" i="38"/>
  <c r="C2" i="44"/>
  <c r="C3" i="43"/>
  <c r="F1" i="43"/>
  <c r="C1" i="43"/>
  <c r="F2" i="43"/>
  <c r="X1" i="43"/>
  <c r="I1" i="43"/>
  <c r="U1" i="43"/>
  <c r="O1" i="43"/>
  <c r="L1" i="43"/>
  <c r="L2" i="41"/>
  <c r="I3" i="41"/>
  <c r="I2" i="43" l="1"/>
  <c r="F3" i="43"/>
  <c r="L2" i="42"/>
  <c r="I3" i="42"/>
  <c r="O2" i="41"/>
  <c r="L3" i="41"/>
  <c r="U2" i="40"/>
  <c r="O3" i="40"/>
  <c r="C2" i="45"/>
  <c r="C3" i="44"/>
  <c r="F1" i="44"/>
  <c r="I1" i="44"/>
  <c r="C1" i="44"/>
  <c r="F2" i="44"/>
  <c r="X1" i="44"/>
  <c r="U1" i="44"/>
  <c r="O1" i="44"/>
  <c r="L1" i="44"/>
  <c r="X2" i="39"/>
  <c r="X3" i="39" s="1"/>
  <c r="U3" i="39"/>
  <c r="X2" i="40" l="1"/>
  <c r="X3" i="40" s="1"/>
  <c r="U3" i="40"/>
  <c r="I2" i="44"/>
  <c r="F3" i="44"/>
  <c r="U2" i="41"/>
  <c r="O3" i="41"/>
  <c r="O2" i="42"/>
  <c r="L3" i="42"/>
  <c r="C2" i="46"/>
  <c r="C3" i="45"/>
  <c r="F1" i="45"/>
  <c r="C1" i="45"/>
  <c r="F2" i="45"/>
  <c r="I1" i="45"/>
  <c r="X1" i="45"/>
  <c r="U1" i="45"/>
  <c r="O1" i="45"/>
  <c r="L1" i="45"/>
  <c r="L2" i="43"/>
  <c r="I3" i="43"/>
  <c r="U2" i="42" l="1"/>
  <c r="O3" i="42"/>
  <c r="I2" i="45"/>
  <c r="F3" i="45"/>
  <c r="X2" i="41"/>
  <c r="X3" i="41" s="1"/>
  <c r="U3" i="41"/>
  <c r="O2" i="43"/>
  <c r="L3" i="43"/>
  <c r="L2" i="44"/>
  <c r="I3" i="44"/>
  <c r="C2" i="47"/>
  <c r="C3" i="46"/>
  <c r="F1" i="46"/>
  <c r="C1" i="46"/>
  <c r="F2" i="46"/>
  <c r="X1" i="46"/>
  <c r="U1" i="46"/>
  <c r="O1" i="46"/>
  <c r="L1" i="46"/>
  <c r="I1" i="46"/>
  <c r="I2" i="46" l="1"/>
  <c r="F3" i="46"/>
  <c r="U2" i="43"/>
  <c r="O3" i="43"/>
  <c r="C2" i="48"/>
  <c r="C3" i="47"/>
  <c r="F1" i="47"/>
  <c r="C1" i="47"/>
  <c r="I1" i="47"/>
  <c r="F2" i="47"/>
  <c r="X1" i="47"/>
  <c r="U1" i="47"/>
  <c r="O1" i="47"/>
  <c r="L1" i="47"/>
  <c r="L2" i="45"/>
  <c r="I3" i="45"/>
  <c r="O2" i="44"/>
  <c r="L3" i="44"/>
  <c r="X2" i="42"/>
  <c r="X3" i="42" s="1"/>
  <c r="U3" i="42"/>
  <c r="O2" i="45" l="1"/>
  <c r="L3" i="45"/>
  <c r="C2" i="49"/>
  <c r="C3" i="48"/>
  <c r="F1" i="48"/>
  <c r="C1" i="48"/>
  <c r="F2" i="48"/>
  <c r="X1" i="48"/>
  <c r="U1" i="48"/>
  <c r="I1" i="48"/>
  <c r="O1" i="48"/>
  <c r="L1" i="48"/>
  <c r="X2" i="43"/>
  <c r="X3" i="43" s="1"/>
  <c r="U3" i="43"/>
  <c r="I2" i="47"/>
  <c r="F3" i="47"/>
  <c r="U2" i="44"/>
  <c r="O3" i="44"/>
  <c r="L2" i="46"/>
  <c r="I3" i="46"/>
  <c r="L2" i="47" l="1"/>
  <c r="I3" i="47"/>
  <c r="I2" i="48"/>
  <c r="F3" i="48"/>
  <c r="O2" i="46"/>
  <c r="L3" i="46"/>
  <c r="C2" i="50"/>
  <c r="C3" i="49"/>
  <c r="F2" i="49"/>
  <c r="F1" i="49"/>
  <c r="C1" i="49"/>
  <c r="I1" i="49"/>
  <c r="X1" i="49"/>
  <c r="U1" i="49"/>
  <c r="O1" i="49"/>
  <c r="L1" i="49"/>
  <c r="X2" i="44"/>
  <c r="X3" i="44" s="1"/>
  <c r="U3" i="44"/>
  <c r="U2" i="45"/>
  <c r="O3" i="45"/>
  <c r="C2" i="51" l="1"/>
  <c r="C3" i="50"/>
  <c r="F1" i="50"/>
  <c r="C1" i="50"/>
  <c r="F2" i="50"/>
  <c r="X1" i="50"/>
  <c r="U1" i="50"/>
  <c r="O1" i="50"/>
  <c r="L1" i="50"/>
  <c r="I1" i="50"/>
  <c r="U2" i="46"/>
  <c r="O3" i="46"/>
  <c r="X2" i="45"/>
  <c r="X3" i="45" s="1"/>
  <c r="U3" i="45"/>
  <c r="L2" i="48"/>
  <c r="I3" i="48"/>
  <c r="F3" i="49"/>
  <c r="I2" i="49"/>
  <c r="O2" i="47"/>
  <c r="L3" i="47"/>
  <c r="O2" i="48" l="1"/>
  <c r="L3" i="48"/>
  <c r="I2" i="50"/>
  <c r="F3" i="50"/>
  <c r="U2" i="47"/>
  <c r="O3" i="47"/>
  <c r="X2" i="46"/>
  <c r="X3" i="46" s="1"/>
  <c r="U3" i="46"/>
  <c r="L2" i="49"/>
  <c r="I3" i="49"/>
  <c r="C2" i="52"/>
  <c r="C3" i="51"/>
  <c r="F1" i="51"/>
  <c r="C1" i="51"/>
  <c r="F2" i="51"/>
  <c r="X1" i="51"/>
  <c r="U1" i="51"/>
  <c r="O1" i="51"/>
  <c r="I1" i="51"/>
  <c r="L1" i="51"/>
  <c r="I2" i="51" l="1"/>
  <c r="F3" i="51"/>
  <c r="X2" i="47"/>
  <c r="X3" i="47" s="1"/>
  <c r="U3" i="47"/>
  <c r="C2" i="53"/>
  <c r="C3" i="52"/>
  <c r="F1" i="52"/>
  <c r="C1" i="52"/>
  <c r="F2" i="52"/>
  <c r="X1" i="52"/>
  <c r="I1" i="52"/>
  <c r="U1" i="52"/>
  <c r="O1" i="52"/>
  <c r="L1" i="52"/>
  <c r="L2" i="50"/>
  <c r="I3" i="50"/>
  <c r="O2" i="49"/>
  <c r="L3" i="49"/>
  <c r="U2" i="48"/>
  <c r="O3" i="48"/>
  <c r="X2" i="48" l="1"/>
  <c r="X3" i="48" s="1"/>
  <c r="U3" i="48"/>
  <c r="O2" i="50"/>
  <c r="L3" i="50"/>
  <c r="C2" i="54"/>
  <c r="C3" i="53"/>
  <c r="F1" i="53"/>
  <c r="C1" i="53"/>
  <c r="I1" i="53"/>
  <c r="F2" i="53"/>
  <c r="X1" i="53"/>
  <c r="U1" i="53"/>
  <c r="O1" i="53"/>
  <c r="L1" i="53"/>
  <c r="U2" i="49"/>
  <c r="O3" i="49"/>
  <c r="I2" i="52"/>
  <c r="F3" i="52"/>
  <c r="L2" i="51"/>
  <c r="I3" i="51"/>
  <c r="I2" i="53" l="1"/>
  <c r="F3" i="53"/>
  <c r="X2" i="49"/>
  <c r="X3" i="49" s="1"/>
  <c r="U3" i="49"/>
  <c r="C2" i="55"/>
  <c r="C3" i="54"/>
  <c r="F1" i="54"/>
  <c r="I1" i="54"/>
  <c r="C1" i="54"/>
  <c r="F2" i="54"/>
  <c r="X1" i="54"/>
  <c r="U1" i="54"/>
  <c r="O1" i="54"/>
  <c r="L1" i="54"/>
  <c r="O2" i="51"/>
  <c r="L3" i="51"/>
  <c r="U2" i="50"/>
  <c r="O3" i="50"/>
  <c r="L2" i="52"/>
  <c r="I3" i="52"/>
  <c r="O2" i="52" l="1"/>
  <c r="L3" i="52"/>
  <c r="U2" i="51"/>
  <c r="O3" i="51"/>
  <c r="C2" i="56"/>
  <c r="C3" i="55"/>
  <c r="F1" i="55"/>
  <c r="C1" i="55"/>
  <c r="F2" i="55"/>
  <c r="X1" i="55"/>
  <c r="U1" i="55"/>
  <c r="I1" i="55"/>
  <c r="O1" i="55"/>
  <c r="L1" i="55"/>
  <c r="I2" i="54"/>
  <c r="F3" i="54"/>
  <c r="X2" i="50"/>
  <c r="X3" i="50" s="1"/>
  <c r="U3" i="50"/>
  <c r="L2" i="53"/>
  <c r="I3" i="53"/>
  <c r="L2" i="54" l="1"/>
  <c r="I3" i="54"/>
  <c r="C2" i="57"/>
  <c r="C3" i="56"/>
  <c r="F1" i="56"/>
  <c r="C1" i="56"/>
  <c r="F2" i="56"/>
  <c r="I1" i="56"/>
  <c r="X1" i="56"/>
  <c r="U1" i="56"/>
  <c r="O1" i="56"/>
  <c r="L1" i="56"/>
  <c r="O2" i="53"/>
  <c r="L3" i="53"/>
  <c r="X2" i="51"/>
  <c r="X3" i="51" s="1"/>
  <c r="U3" i="51"/>
  <c r="I2" i="55"/>
  <c r="F3" i="55"/>
  <c r="U2" i="52"/>
  <c r="O3" i="52"/>
  <c r="I2" i="56" l="1"/>
  <c r="F3" i="56"/>
  <c r="U2" i="53"/>
  <c r="O3" i="53"/>
  <c r="X2" i="52"/>
  <c r="X3" i="52" s="1"/>
  <c r="U3" i="52"/>
  <c r="C2" i="58"/>
  <c r="C3" i="57"/>
  <c r="F1" i="57"/>
  <c r="C1" i="57"/>
  <c r="F2" i="57"/>
  <c r="X1" i="57"/>
  <c r="U1" i="57"/>
  <c r="O1" i="57"/>
  <c r="L1" i="57"/>
  <c r="I1" i="57"/>
  <c r="L2" i="55"/>
  <c r="I3" i="55"/>
  <c r="O2" i="54"/>
  <c r="L3" i="54"/>
  <c r="U2" i="54" l="1"/>
  <c r="O3" i="54"/>
  <c r="I2" i="57"/>
  <c r="F3" i="57"/>
  <c r="X2" i="53"/>
  <c r="X3" i="53" s="1"/>
  <c r="U3" i="53"/>
  <c r="C2" i="59"/>
  <c r="C3" i="58"/>
  <c r="F1" i="58"/>
  <c r="C1" i="58"/>
  <c r="F2" i="58"/>
  <c r="I1" i="58"/>
  <c r="X1" i="58"/>
  <c r="U1" i="58"/>
  <c r="O1" i="58"/>
  <c r="L1" i="58"/>
  <c r="O2" i="55"/>
  <c r="L3" i="55"/>
  <c r="L2" i="56"/>
  <c r="I3" i="56"/>
  <c r="C2" i="60" l="1"/>
  <c r="C3" i="59"/>
  <c r="F1" i="59"/>
  <c r="C1" i="59"/>
  <c r="F2" i="59"/>
  <c r="I1" i="59"/>
  <c r="X1" i="59"/>
  <c r="U1" i="59"/>
  <c r="O1" i="59"/>
  <c r="L1" i="59"/>
  <c r="O2" i="56"/>
  <c r="L3" i="56"/>
  <c r="I2" i="58"/>
  <c r="F3" i="58"/>
  <c r="L2" i="57"/>
  <c r="I3" i="57"/>
  <c r="U2" i="55"/>
  <c r="O3" i="55"/>
  <c r="X2" i="54"/>
  <c r="X3" i="54" s="1"/>
  <c r="U3" i="54"/>
  <c r="O2" i="57" l="1"/>
  <c r="L3" i="57"/>
  <c r="L2" i="58"/>
  <c r="I3" i="58"/>
  <c r="I2" i="59"/>
  <c r="F3" i="59"/>
  <c r="U2" i="56"/>
  <c r="O3" i="56"/>
  <c r="X2" i="55"/>
  <c r="X3" i="55" s="1"/>
  <c r="U3" i="55"/>
  <c r="C2" i="61"/>
  <c r="C3" i="60"/>
  <c r="F1" i="60"/>
  <c r="C1" i="60"/>
  <c r="F2" i="60"/>
  <c r="I1" i="60"/>
  <c r="X1" i="60"/>
  <c r="U1" i="60"/>
  <c r="O1" i="60"/>
  <c r="L1" i="60"/>
  <c r="I2" i="60" l="1"/>
  <c r="F3" i="60"/>
  <c r="X2" i="56"/>
  <c r="X3" i="56" s="1"/>
  <c r="U3" i="56"/>
  <c r="L2" i="59"/>
  <c r="I3" i="59"/>
  <c r="C2" i="62"/>
  <c r="C3" i="61"/>
  <c r="F1" i="61"/>
  <c r="C1" i="61"/>
  <c r="F2" i="61"/>
  <c r="X1" i="61"/>
  <c r="U1" i="61"/>
  <c r="I1" i="61"/>
  <c r="O1" i="61"/>
  <c r="L1" i="61"/>
  <c r="O2" i="58"/>
  <c r="L3" i="58"/>
  <c r="U2" i="57"/>
  <c r="O3" i="57"/>
  <c r="C2" i="63" l="1"/>
  <c r="C3" i="62"/>
  <c r="F1" i="62"/>
  <c r="C1" i="62"/>
  <c r="I1" i="62"/>
  <c r="F2" i="62"/>
  <c r="X1" i="62"/>
  <c r="U1" i="62"/>
  <c r="O1" i="62"/>
  <c r="L1" i="62"/>
  <c r="X2" i="57"/>
  <c r="X3" i="57" s="1"/>
  <c r="U3" i="57"/>
  <c r="I2" i="61"/>
  <c r="F3" i="61"/>
  <c r="O2" i="59"/>
  <c r="L3" i="59"/>
  <c r="U2" i="58"/>
  <c r="O3" i="58"/>
  <c r="L2" i="60"/>
  <c r="I3" i="60"/>
  <c r="O2" i="60" l="1"/>
  <c r="L3" i="60"/>
  <c r="U2" i="59"/>
  <c r="O3" i="59"/>
  <c r="I2" i="62"/>
  <c r="F3" i="62"/>
  <c r="L2" i="61"/>
  <c r="I3" i="61"/>
  <c r="X2" i="58"/>
  <c r="X3" i="58" s="1"/>
  <c r="U3" i="58"/>
  <c r="C2" i="64"/>
  <c r="C3" i="63"/>
  <c r="F1" i="63"/>
  <c r="C1" i="63"/>
  <c r="F2" i="63"/>
  <c r="X1" i="63"/>
  <c r="U1" i="63"/>
  <c r="O1" i="63"/>
  <c r="I1" i="63"/>
  <c r="L1" i="63"/>
  <c r="I2" i="63" l="1"/>
  <c r="F3" i="63"/>
  <c r="O2" i="61"/>
  <c r="L3" i="61"/>
  <c r="L2" i="62"/>
  <c r="I3" i="62"/>
  <c r="C2" i="65"/>
  <c r="C3" i="64"/>
  <c r="F1" i="64"/>
  <c r="I1" i="64"/>
  <c r="C1" i="64"/>
  <c r="F2" i="64"/>
  <c r="X1" i="64"/>
  <c r="U1" i="64"/>
  <c r="O1" i="64"/>
  <c r="L1" i="64"/>
  <c r="X2" i="59"/>
  <c r="X3" i="59" s="1"/>
  <c r="U3" i="59"/>
  <c r="U2" i="60"/>
  <c r="O3" i="60"/>
  <c r="C2" i="66" l="1"/>
  <c r="C3" i="65"/>
  <c r="F1" i="65"/>
  <c r="C1" i="65"/>
  <c r="F2" i="65"/>
  <c r="X1" i="65"/>
  <c r="I1" i="65"/>
  <c r="U1" i="65"/>
  <c r="O1" i="65"/>
  <c r="L1" i="65"/>
  <c r="O2" i="62"/>
  <c r="L3" i="62"/>
  <c r="I2" i="64"/>
  <c r="F3" i="64"/>
  <c r="X2" i="60"/>
  <c r="X3" i="60" s="1"/>
  <c r="U3" i="60"/>
  <c r="U2" i="61"/>
  <c r="O3" i="61"/>
  <c r="L2" i="63"/>
  <c r="I3" i="63"/>
  <c r="L2" i="64" l="1"/>
  <c r="I3" i="64"/>
  <c r="I2" i="65"/>
  <c r="F3" i="65"/>
  <c r="O2" i="63"/>
  <c r="L3" i="63"/>
  <c r="U2" i="62"/>
  <c r="O3" i="62"/>
  <c r="X2" i="61"/>
  <c r="X3" i="61" s="1"/>
  <c r="U3" i="61"/>
  <c r="C2" i="67"/>
  <c r="C3" i="66"/>
  <c r="F1" i="66"/>
  <c r="C1" i="66"/>
  <c r="F2" i="66"/>
  <c r="X1" i="66"/>
  <c r="U1" i="66"/>
  <c r="O1" i="66"/>
  <c r="L1" i="66"/>
  <c r="I1" i="66"/>
  <c r="I2" i="66" l="1"/>
  <c r="F3" i="66"/>
  <c r="X2" i="62"/>
  <c r="X3" i="62" s="1"/>
  <c r="U3" i="62"/>
  <c r="U2" i="63"/>
  <c r="O3" i="63"/>
  <c r="C3" i="67"/>
  <c r="F1" i="67"/>
  <c r="C1" i="67"/>
  <c r="L1" i="67"/>
  <c r="F2" i="67"/>
  <c r="U1" i="67"/>
  <c r="X1" i="67"/>
  <c r="O1" i="67"/>
  <c r="I1" i="67"/>
  <c r="L2" i="65"/>
  <c r="I3" i="65"/>
  <c r="O2" i="64"/>
  <c r="L3" i="64"/>
  <c r="X2" i="63" l="1"/>
  <c r="X3" i="63" s="1"/>
  <c r="U3" i="63"/>
  <c r="I2" i="67"/>
  <c r="F3" i="67"/>
  <c r="U2" i="64"/>
  <c r="O3" i="64"/>
  <c r="O2" i="65"/>
  <c r="L3" i="65"/>
  <c r="L2" i="66"/>
  <c r="I3" i="66"/>
  <c r="O2" i="66" l="1"/>
  <c r="L3" i="66"/>
  <c r="U2" i="65"/>
  <c r="O3" i="65"/>
  <c r="X2" i="64"/>
  <c r="X3" i="64" s="1"/>
  <c r="U3" i="64"/>
  <c r="L2" i="67"/>
  <c r="I3" i="67"/>
  <c r="O2" i="67" l="1"/>
  <c r="L3" i="67"/>
  <c r="X2" i="65"/>
  <c r="X3" i="65" s="1"/>
  <c r="U3" i="65"/>
  <c r="U2" i="66"/>
  <c r="O3" i="66"/>
  <c r="X2" i="66" l="1"/>
  <c r="X3" i="66" s="1"/>
  <c r="U3" i="66"/>
  <c r="U2" i="67"/>
  <c r="O3" i="67"/>
  <c r="X2" i="67" l="1"/>
  <c r="X3" i="67" s="1"/>
  <c r="U3" i="67"/>
</calcChain>
</file>

<file path=xl/sharedStrings.xml><?xml version="1.0" encoding="utf-8"?>
<sst xmlns="http://schemas.openxmlformats.org/spreadsheetml/2006/main" count="867" uniqueCount="58">
  <si>
    <t>レ</t>
    <phoneticPr fontId="2"/>
  </si>
  <si>
    <t>Task List</t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</si>
  <si>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</si>
  <si>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</si>
  <si>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帰</t>
    <rPh sb="0" eb="1">
      <t>カエ</t>
    </rPh>
    <phoneticPr fontId="2"/>
  </si>
  <si>
    <t>ABC</t>
    <phoneticPr fontId="2"/>
  </si>
  <si>
    <t/>
  </si>
  <si>
    <t>☆</t>
    <phoneticPr fontId="2"/>
  </si>
  <si>
    <t>☆</t>
    <phoneticPr fontId="2"/>
  </si>
  <si>
    <t>♡</t>
    <phoneticPr fontId="2"/>
  </si>
  <si>
    <t>♡</t>
    <phoneticPr fontId="2"/>
  </si>
  <si>
    <t>Target ／ Review</t>
    <phoneticPr fontId="2"/>
  </si>
  <si>
    <t>Target ／ Review</t>
    <phoneticPr fontId="2"/>
  </si>
  <si>
    <t>Target ／ Review</t>
    <phoneticPr fontId="2"/>
  </si>
  <si>
    <t>Target ／ Review</t>
    <phoneticPr fontId="2"/>
  </si>
  <si>
    <t>日付</t>
    <rPh sb="0" eb="2">
      <t>ヒヅケ</t>
    </rPh>
    <phoneticPr fontId="2"/>
  </si>
  <si>
    <t>表示したい予定</t>
    <rPh sb="0" eb="2">
      <t>ヒョウジ</t>
    </rPh>
    <rPh sb="5" eb="7">
      <t>ヨテイ</t>
    </rPh>
    <phoneticPr fontId="2"/>
  </si>
  <si>
    <t>令和２年度</t>
    <rPh sb="0" eb="2">
      <t>レイワ</t>
    </rPh>
    <rPh sb="3" eb="5">
      <t>ネンド</t>
    </rPh>
    <phoneticPr fontId="2"/>
  </si>
  <si>
    <t>年間行事計画</t>
    <phoneticPr fontId="2"/>
  </si>
  <si>
    <t>令和２年度</t>
    <rPh sb="0" eb="2">
      <t>レイワ</t>
    </rPh>
    <rPh sb="3" eb="5">
      <t>ネンド</t>
    </rPh>
    <phoneticPr fontId="2"/>
  </si>
  <si>
    <t>第　　　　週</t>
    <rPh sb="0" eb="1">
      <t>ダイ</t>
    </rPh>
    <rPh sb="5" eb="6">
      <t>シュウ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</si>
  <si>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</si>
  <si>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</si>
  <si>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</si>
  <si>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</si>
  <si>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</si>
  <si>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</si>
  <si>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</si>
  <si>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</si>
  <si>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</si>
  <si>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</si>
  <si>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</si>
  <si>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</si>
  <si>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ウィークリーリフィル</t>
    <phoneticPr fontId="2"/>
  </si>
  <si>
    <t>参照用スペース</t>
    <rPh sb="0" eb="3">
      <t>サンショウヨウ</t>
    </rPh>
    <phoneticPr fontId="2"/>
  </si>
  <si>
    <t>＜昭和の日＞</t>
    <rPh sb="1" eb="3">
      <t>ショウワ</t>
    </rPh>
    <rPh sb="4" eb="5">
      <t>ヒ</t>
    </rPh>
    <phoneticPr fontId="2"/>
  </si>
  <si>
    <t>＜憲法記念日＞</t>
    <rPh sb="1" eb="6">
      <t>ケンポウキネンビ</t>
    </rPh>
    <phoneticPr fontId="2"/>
  </si>
  <si>
    <t>＜みどりの日＞</t>
    <rPh sb="5" eb="6">
      <t>ヒ</t>
    </rPh>
    <phoneticPr fontId="2"/>
  </si>
  <si>
    <t>＜こどもの日＞</t>
    <rPh sb="5" eb="6">
      <t>ヒ</t>
    </rPh>
    <phoneticPr fontId="2"/>
  </si>
  <si>
    <t>＜振替休日＞</t>
    <rPh sb="1" eb="3">
      <t>フリカエ</t>
    </rPh>
    <rPh sb="3" eb="5">
      <t>キュウジツ</t>
    </rPh>
    <phoneticPr fontId="2"/>
  </si>
  <si>
    <t>＜海の日＞</t>
    <rPh sb="1" eb="2">
      <t>ウミ</t>
    </rPh>
    <rPh sb="3" eb="4">
      <t>ヒ</t>
    </rPh>
    <phoneticPr fontId="2"/>
  </si>
  <si>
    <t>＜スポーツの日＞</t>
    <rPh sb="6" eb="7">
      <t>ヒ</t>
    </rPh>
    <phoneticPr fontId="2"/>
  </si>
  <si>
    <t>＜山の日＞</t>
    <rPh sb="1" eb="2">
      <t>ヤマ</t>
    </rPh>
    <rPh sb="3" eb="4">
      <t>ヒ</t>
    </rPh>
    <phoneticPr fontId="2"/>
  </si>
  <si>
    <t>＜敬老の日＞</t>
    <rPh sb="1" eb="3">
      <t>ケイロウ</t>
    </rPh>
    <rPh sb="4" eb="5">
      <t>ヒ</t>
    </rPh>
    <phoneticPr fontId="2"/>
  </si>
  <si>
    <t>＜秋分の日＞</t>
    <rPh sb="1" eb="3">
      <t>シュウブン</t>
    </rPh>
    <rPh sb="4" eb="5">
      <t>ヒ</t>
    </rPh>
    <phoneticPr fontId="2"/>
  </si>
  <si>
    <t>＜文化の日＞</t>
    <rPh sb="1" eb="3">
      <t>ブンカ</t>
    </rPh>
    <rPh sb="4" eb="5">
      <t>ヒ</t>
    </rPh>
    <phoneticPr fontId="2"/>
  </si>
  <si>
    <t>＜勤労感謝の日＞</t>
    <rPh sb="1" eb="3">
      <t>キンロウ</t>
    </rPh>
    <rPh sb="3" eb="5">
      <t>カンシャ</t>
    </rPh>
    <rPh sb="6" eb="7">
      <t>ヒ</t>
    </rPh>
    <phoneticPr fontId="2"/>
  </si>
  <si>
    <t>＜元日＞</t>
    <rPh sb="1" eb="3">
      <t>ガンジツ</t>
    </rPh>
    <phoneticPr fontId="2"/>
  </si>
  <si>
    <t>＜建国記念の日＞</t>
    <rPh sb="1" eb="3">
      <t>ケンコク</t>
    </rPh>
    <rPh sb="3" eb="5">
      <t>キネン</t>
    </rPh>
    <rPh sb="6" eb="7">
      <t>ヒ</t>
    </rPh>
    <phoneticPr fontId="2"/>
  </si>
  <si>
    <t>＜春分の日＞</t>
    <rPh sb="1" eb="3">
      <t>シュンブン</t>
    </rPh>
    <rPh sb="4" eb="5">
      <t>ヒ</t>
    </rPh>
    <phoneticPr fontId="2"/>
  </si>
  <si>
    <t>＜成人の日＞</t>
    <rPh sb="1" eb="3">
      <t>セイジン</t>
    </rPh>
    <rPh sb="4" eb="5">
      <t>ヒ</t>
    </rPh>
    <phoneticPr fontId="2"/>
  </si>
  <si>
    <t>＜天皇誕生日＞</t>
    <rPh sb="1" eb="6">
      <t>テンノウタンジョウビ</t>
    </rPh>
    <phoneticPr fontId="2"/>
  </si>
  <si>
    <t>～＜年度末休業日＞</t>
    <rPh sb="2" eb="5">
      <t>ネンドマツ</t>
    </rPh>
    <rPh sb="5" eb="7">
      <t>キュウギョウ</t>
    </rPh>
    <rPh sb="7" eb="8">
      <t>ビ</t>
    </rPh>
    <phoneticPr fontId="2"/>
  </si>
  <si>
    <t>～＜夏季休業日＞</t>
    <rPh sb="2" eb="4">
      <t>カキ</t>
    </rPh>
    <rPh sb="4" eb="6">
      <t>キュウギョウ</t>
    </rPh>
    <rPh sb="6" eb="7">
      <t>ビ</t>
    </rPh>
    <phoneticPr fontId="2"/>
  </si>
  <si>
    <t>＜夏季休業日＞～</t>
    <rPh sb="1" eb="3">
      <t>カキ</t>
    </rPh>
    <rPh sb="3" eb="5">
      <t>キュウギョウ</t>
    </rPh>
    <rPh sb="5" eb="6">
      <t>ビ</t>
    </rPh>
    <phoneticPr fontId="2"/>
  </si>
  <si>
    <t>＜冬季休業＞～</t>
    <rPh sb="1" eb="3">
      <t>トウキ</t>
    </rPh>
    <rPh sb="3" eb="5">
      <t>キュウギョウ</t>
    </rPh>
    <phoneticPr fontId="2"/>
  </si>
  <si>
    <t>～＜冬季休業＞</t>
    <rPh sb="2" eb="4">
      <t>トウキ</t>
    </rPh>
    <rPh sb="4" eb="6">
      <t>キュウギョウ</t>
    </rPh>
    <phoneticPr fontId="2"/>
  </si>
  <si>
    <t>＜学年末休業＞～</t>
    <rPh sb="1" eb="4">
      <t>ガクネンマツ</t>
    </rPh>
    <rPh sb="4" eb="6">
      <t>キュウギョウ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</si>
</sst>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m&quot;月&quot;d&quot;日（&quot;aaa&quot;）&quot;"/>
    <numFmt numFmtId="177" formatCode="yyyymmdd"/>
    <numFmt numFmtId="178" formatCode="[$-411]ggge&quot;年&quot;m&quot;月&quot;d&quot;日(&quot;aaa&quot;)&quot;"/>
    <numFmt numFmtId="179" formatCode="#&quot; week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14"/>
      <color theme="0" tint="-0.499984740745262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  <font>
      <i/>
      <sz val="12"/>
      <color theme="0" tint="-0.499984740745262"/>
      <name val="メイリオ"/>
      <family val="3"/>
      <charset val="128"/>
    </font>
    <font>
      <sz val="12"/>
      <color theme="0" tint="-0.499984740745262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sz val="8"/>
      <color theme="0" tint="-0.499984740745262"/>
      <name val="メイリオ"/>
      <family val="3"/>
      <charset val="128"/>
    </font>
    <font>
      <sz val="16"/>
      <color theme="0" tint="-0.499984740745262"/>
      <name val="メイリオ"/>
      <family val="3"/>
      <charset val="128"/>
    </font>
    <font>
      <sz val="13"/>
      <color theme="0" tint="-0.49998474074526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2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medium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double">
        <color theme="0" tint="-0.34998626667073579"/>
      </right>
      <top/>
      <bottom/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34998626667073579"/>
      </left>
      <right/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thin">
        <color theme="0" tint="-0.34998626667073579"/>
      </right>
      <top style="double">
        <color theme="0" tint="-0.34998626667073579"/>
      </top>
      <bottom/>
      <diagonal/>
    </border>
    <border>
      <left/>
      <right style="medium">
        <color theme="0" tint="-0.34998626667073579"/>
      </right>
      <top style="double">
        <color theme="0" tint="-0.34998626667073579"/>
      </top>
      <bottom/>
      <diagonal/>
    </border>
    <border>
      <left style="medium">
        <color theme="0" tint="-0.34998626667073579"/>
      </left>
      <right/>
      <top style="double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hair">
        <color theme="0" tint="-0.34998626667073579"/>
      </bottom>
      <diagonal/>
    </border>
    <border>
      <left/>
      <right/>
      <top style="double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double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 style="hair">
        <color theme="0" tint="-0.34998626667073579"/>
      </bottom>
      <diagonal/>
    </border>
    <border>
      <left/>
      <right/>
      <top style="dotted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dotted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 style="medium">
        <color theme="0" tint="-0.34998626667073579"/>
      </bottom>
      <diagonal/>
    </border>
    <border>
      <left/>
      <right/>
      <top style="dotted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double">
        <color theme="0" tint="-0.34998626667073579"/>
      </top>
      <bottom/>
      <diagonal/>
    </border>
    <border>
      <left style="hair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double">
        <color theme="0" tint="-0.34998626667073579"/>
      </right>
      <top style="thin">
        <color theme="0" tint="-0.34998626667073579"/>
      </top>
      <bottom/>
      <diagonal/>
    </border>
    <border>
      <left/>
      <right style="double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thin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 style="double">
        <color theme="0" tint="-0.34998626667073579"/>
      </left>
      <right/>
      <top/>
      <bottom style="thin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hair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uble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uble">
        <color theme="0" tint="-0.34998626667073579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medium">
        <color theme="0" tint="-0.34998626667073579"/>
      </right>
      <top/>
      <bottom style="dotted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12" fillId="0" borderId="6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 applyAlignment="1">
      <alignment horizontal="left" vertical="top" wrapText="1"/>
    </xf>
    <xf numFmtId="176" fontId="12" fillId="0" borderId="48" xfId="0" applyNumberFormat="1" applyFont="1" applyBorder="1" applyAlignment="1">
      <alignment vertical="center"/>
    </xf>
    <xf numFmtId="176" fontId="12" fillId="0" borderId="49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76" fontId="12" fillId="0" borderId="50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/>
    <xf numFmtId="0" fontId="13" fillId="0" borderId="1" xfId="0" applyFont="1" applyBorder="1"/>
    <xf numFmtId="0" fontId="13" fillId="0" borderId="37" xfId="0" applyFont="1" applyBorder="1"/>
    <xf numFmtId="56" fontId="10" fillId="0" borderId="0" xfId="0" applyNumberFormat="1" applyFont="1" applyBorder="1" applyAlignment="1">
      <alignment horizontal="center" vertical="center"/>
    </xf>
    <xf numFmtId="0" fontId="13" fillId="0" borderId="9" xfId="0" applyFont="1" applyBorder="1"/>
    <xf numFmtId="0" fontId="13" fillId="0" borderId="18" xfId="0" applyFont="1" applyBorder="1" applyAlignment="1">
      <alignment horizontal="center" vertical="center"/>
    </xf>
    <xf numFmtId="0" fontId="13" fillId="0" borderId="38" xfId="0" applyFont="1" applyBorder="1"/>
    <xf numFmtId="0" fontId="13" fillId="0" borderId="39" xfId="0" applyFont="1" applyBorder="1"/>
    <xf numFmtId="0" fontId="13" fillId="0" borderId="40" xfId="0" applyFont="1" applyBorder="1"/>
    <xf numFmtId="0" fontId="13" fillId="0" borderId="41" xfId="0" applyFont="1" applyBorder="1"/>
    <xf numFmtId="0" fontId="14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176" fontId="12" fillId="0" borderId="11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6" fontId="12" fillId="0" borderId="9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176" fontId="12" fillId="0" borderId="3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56" fontId="10" fillId="0" borderId="1" xfId="0" applyNumberFormat="1" applyFont="1" applyBorder="1" applyAlignment="1">
      <alignment horizontal="center" vertical="center"/>
    </xf>
    <xf numFmtId="56" fontId="10" fillId="0" borderId="9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horizontal="left" vertical="top" wrapText="1"/>
    </xf>
    <xf numFmtId="176" fontId="12" fillId="0" borderId="29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top"/>
    </xf>
    <xf numFmtId="0" fontId="13" fillId="0" borderId="0" xfId="0" applyNumberFormat="1" applyFont="1" applyBorder="1"/>
    <xf numFmtId="0" fontId="14" fillId="0" borderId="0" xfId="0" applyNumberFormat="1" applyFont="1" applyBorder="1" applyAlignment="1">
      <alignment horizontal="left" vertical="top" wrapText="1"/>
    </xf>
    <xf numFmtId="0" fontId="12" fillId="0" borderId="48" xfId="0" applyNumberFormat="1" applyFont="1" applyBorder="1" applyAlignment="1">
      <alignment vertical="center"/>
    </xf>
    <xf numFmtId="0" fontId="12" fillId="0" borderId="49" xfId="0" applyNumberFormat="1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50" xfId="0" applyNumberFormat="1" applyFont="1" applyBorder="1" applyAlignment="1">
      <alignment vertical="center"/>
    </xf>
    <xf numFmtId="0" fontId="13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15" xfId="0" applyNumberFormat="1" applyFont="1" applyBorder="1"/>
    <xf numFmtId="0" fontId="13" fillId="0" borderId="1" xfId="0" applyNumberFormat="1" applyFont="1" applyBorder="1"/>
    <xf numFmtId="0" fontId="10" fillId="0" borderId="0" xfId="0" applyNumberFormat="1" applyFont="1" applyBorder="1" applyAlignment="1">
      <alignment horizontal="center" vertical="center"/>
    </xf>
    <xf numFmtId="0" fontId="13" fillId="0" borderId="9" xfId="0" applyNumberFormat="1" applyFont="1" applyBorder="1"/>
    <xf numFmtId="0" fontId="13" fillId="0" borderId="18" xfId="0" applyNumberFormat="1" applyFont="1" applyBorder="1" applyAlignment="1">
      <alignment horizontal="center" vertical="center"/>
    </xf>
    <xf numFmtId="0" fontId="13" fillId="0" borderId="38" xfId="0" applyNumberFormat="1" applyFont="1" applyBorder="1"/>
    <xf numFmtId="0" fontId="13" fillId="0" borderId="39" xfId="0" applyNumberFormat="1" applyFont="1" applyBorder="1"/>
    <xf numFmtId="0" fontId="13" fillId="0" borderId="40" xfId="0" applyNumberFormat="1" applyFont="1" applyBorder="1"/>
    <xf numFmtId="0" fontId="13" fillId="0" borderId="41" xfId="0" applyNumberFormat="1" applyFont="1" applyBorder="1"/>
    <xf numFmtId="0" fontId="14" fillId="0" borderId="0" xfId="0" applyNumberFormat="1" applyFont="1" applyBorder="1" applyAlignment="1">
      <alignment vertical="top" wrapText="1"/>
    </xf>
    <xf numFmtId="0" fontId="10" fillId="2" borderId="0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top"/>
    </xf>
    <xf numFmtId="0" fontId="12" fillId="0" borderId="6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/>
    </xf>
    <xf numFmtId="0" fontId="12" fillId="0" borderId="8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2" fillId="0" borderId="9" xfId="0" applyNumberFormat="1" applyFont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2" xfId="0" applyNumberFormat="1" applyFont="1" applyBorder="1"/>
    <xf numFmtId="0" fontId="13" fillId="0" borderId="43" xfId="0" applyNumberFormat="1" applyFont="1" applyBorder="1"/>
    <xf numFmtId="0" fontId="13" fillId="0" borderId="44" xfId="0" applyNumberFormat="1" applyFont="1" applyBorder="1"/>
    <xf numFmtId="0" fontId="13" fillId="0" borderId="45" xfId="0" applyNumberFormat="1" applyFont="1" applyBorder="1"/>
    <xf numFmtId="0" fontId="12" fillId="0" borderId="3" xfId="0" applyNumberFormat="1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vertical="center"/>
    </xf>
    <xf numFmtId="176" fontId="10" fillId="0" borderId="51" xfId="0" applyNumberFormat="1" applyFont="1" applyBorder="1" applyAlignment="1">
      <alignment horizontal="center"/>
    </xf>
    <xf numFmtId="176" fontId="11" fillId="0" borderId="57" xfId="0" applyNumberFormat="1" applyFont="1" applyBorder="1" applyAlignment="1">
      <alignment horizontal="center"/>
    </xf>
    <xf numFmtId="17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/>
    <xf numFmtId="0" fontId="16" fillId="0" borderId="6" xfId="0" applyFont="1" applyBorder="1" applyAlignment="1">
      <alignment horizont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176" fontId="12" fillId="0" borderId="60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176" fontId="12" fillId="0" borderId="53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0" fontId="12" fillId="0" borderId="54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176" fontId="12" fillId="0" borderId="54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176" fontId="12" fillId="0" borderId="50" xfId="0" applyNumberFormat="1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/>
    </xf>
    <xf numFmtId="0" fontId="12" fillId="0" borderId="63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/>
    </xf>
    <xf numFmtId="176" fontId="12" fillId="0" borderId="62" xfId="0" applyNumberFormat="1" applyFont="1" applyBorder="1" applyAlignment="1">
      <alignment horizontal="center" vertical="center"/>
    </xf>
    <xf numFmtId="176" fontId="12" fillId="0" borderId="63" xfId="0" applyNumberFormat="1" applyFont="1" applyBorder="1" applyAlignment="1">
      <alignment horizontal="center" vertical="center"/>
    </xf>
    <xf numFmtId="176" fontId="12" fillId="0" borderId="64" xfId="0" applyNumberFormat="1" applyFont="1" applyBorder="1" applyAlignment="1">
      <alignment horizontal="center" vertical="center"/>
    </xf>
    <xf numFmtId="176" fontId="12" fillId="0" borderId="65" xfId="0" applyNumberFormat="1" applyFont="1" applyBorder="1" applyAlignment="1">
      <alignment horizontal="center" vertical="center"/>
    </xf>
    <xf numFmtId="0" fontId="12" fillId="0" borderId="66" xfId="0" applyNumberFormat="1" applyFont="1" applyBorder="1" applyAlignment="1">
      <alignment horizontal="center" vertical="center"/>
    </xf>
    <xf numFmtId="0" fontId="12" fillId="0" borderId="67" xfId="0" applyNumberFormat="1" applyFont="1" applyBorder="1" applyAlignment="1">
      <alignment horizontal="center" vertical="center"/>
    </xf>
    <xf numFmtId="0" fontId="12" fillId="0" borderId="68" xfId="0" applyNumberFormat="1" applyFont="1" applyBorder="1" applyAlignment="1">
      <alignment horizontal="center" vertical="center"/>
    </xf>
    <xf numFmtId="0" fontId="12" fillId="0" borderId="69" xfId="0" applyNumberFormat="1" applyFont="1" applyBorder="1" applyAlignment="1">
      <alignment horizontal="center" vertical="center"/>
    </xf>
    <xf numFmtId="176" fontId="12" fillId="0" borderId="66" xfId="0" applyNumberFormat="1" applyFont="1" applyBorder="1" applyAlignment="1">
      <alignment horizontal="center" vertical="center"/>
    </xf>
    <xf numFmtId="176" fontId="12" fillId="0" borderId="67" xfId="0" applyNumberFormat="1" applyFont="1" applyBorder="1" applyAlignment="1">
      <alignment horizontal="center" vertical="center"/>
    </xf>
    <xf numFmtId="176" fontId="12" fillId="0" borderId="68" xfId="0" applyNumberFormat="1" applyFont="1" applyBorder="1" applyAlignment="1">
      <alignment horizontal="center" vertical="center"/>
    </xf>
    <xf numFmtId="176" fontId="12" fillId="0" borderId="69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left"/>
    </xf>
    <xf numFmtId="0" fontId="13" fillId="0" borderId="38" xfId="0" applyNumberFormat="1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2" fillId="0" borderId="31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top"/>
    </xf>
    <xf numFmtId="178" fontId="12" fillId="0" borderId="11" xfId="0" applyNumberFormat="1" applyFont="1" applyBorder="1" applyAlignment="1">
      <alignment horizontal="right" vertical="top"/>
    </xf>
    <xf numFmtId="0" fontId="13" fillId="0" borderId="81" xfId="0" applyFont="1" applyBorder="1"/>
    <xf numFmtId="0" fontId="13" fillId="0" borderId="82" xfId="0" applyFont="1" applyBorder="1"/>
    <xf numFmtId="0" fontId="13" fillId="0" borderId="83" xfId="0" applyFont="1" applyBorder="1"/>
    <xf numFmtId="0" fontId="14" fillId="0" borderId="0" xfId="0" applyNumberFormat="1" applyFont="1" applyBorder="1" applyAlignment="1">
      <alignment horizontal="left" vertical="top"/>
    </xf>
    <xf numFmtId="176" fontId="12" fillId="0" borderId="29" xfId="0" applyNumberFormat="1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178" fontId="12" fillId="0" borderId="11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178" fontId="12" fillId="0" borderId="11" xfId="0" applyNumberFormat="1" applyFont="1" applyBorder="1" applyAlignment="1">
      <alignment horizontal="center" vertical="top"/>
    </xf>
    <xf numFmtId="176" fontId="0" fillId="0" borderId="0" xfId="0" applyNumberFormat="1"/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3" fillId="0" borderId="70" xfId="0" applyFont="1" applyBorder="1"/>
    <xf numFmtId="0" fontId="13" fillId="0" borderId="71" xfId="0" applyFont="1" applyBorder="1"/>
    <xf numFmtId="0" fontId="13" fillId="0" borderId="75" xfId="0" applyFont="1" applyBorder="1"/>
    <xf numFmtId="0" fontId="13" fillId="0" borderId="22" xfId="0" applyNumberFormat="1" applyFont="1" applyBorder="1" applyAlignment="1">
      <alignment horizontal="center" vertical="center" textRotation="255"/>
    </xf>
    <xf numFmtId="0" fontId="13" fillId="0" borderId="2" xfId="0" applyNumberFormat="1" applyFont="1" applyBorder="1" applyAlignment="1">
      <alignment horizontal="center" vertical="center" textRotation="255"/>
    </xf>
    <xf numFmtId="0" fontId="13" fillId="0" borderId="10" xfId="0" applyNumberFormat="1" applyFont="1" applyBorder="1" applyAlignment="1">
      <alignment horizontal="center" vertical="center" textRotation="255"/>
    </xf>
    <xf numFmtId="0" fontId="14" fillId="0" borderId="23" xfId="0" applyNumberFormat="1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/>
    </xf>
    <xf numFmtId="0" fontId="14" fillId="0" borderId="25" xfId="0" applyNumberFormat="1" applyFont="1" applyBorder="1" applyAlignment="1">
      <alignment horizontal="left" vertical="top"/>
    </xf>
    <xf numFmtId="0" fontId="14" fillId="0" borderId="15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 vertical="top"/>
    </xf>
    <xf numFmtId="0" fontId="14" fillId="0" borderId="1" xfId="0" applyNumberFormat="1" applyFont="1" applyBorder="1" applyAlignment="1">
      <alignment horizontal="left" vertical="top"/>
    </xf>
    <xf numFmtId="0" fontId="14" fillId="0" borderId="16" xfId="0" applyNumberFormat="1" applyFont="1" applyBorder="1" applyAlignment="1">
      <alignment horizontal="left" vertical="top"/>
    </xf>
    <xf numFmtId="0" fontId="14" fillId="0" borderId="11" xfId="0" applyNumberFormat="1" applyFont="1" applyBorder="1" applyAlignment="1">
      <alignment horizontal="left" vertical="top"/>
    </xf>
    <xf numFmtId="0" fontId="14" fillId="0" borderId="17" xfId="0" applyNumberFormat="1" applyFont="1" applyBorder="1" applyAlignment="1">
      <alignment horizontal="left" vertical="top"/>
    </xf>
    <xf numFmtId="177" fontId="7" fillId="0" borderId="0" xfId="0" applyNumberFormat="1" applyFont="1" applyBorder="1" applyAlignment="1">
      <alignment horizontal="center" vertical="center"/>
    </xf>
    <xf numFmtId="176" fontId="16" fillId="3" borderId="13" xfId="0" applyNumberFormat="1" applyFont="1" applyFill="1" applyBorder="1" applyAlignment="1">
      <alignment horizontal="center"/>
    </xf>
    <xf numFmtId="176" fontId="16" fillId="3" borderId="7" xfId="0" applyNumberFormat="1" applyFont="1" applyFill="1" applyBorder="1" applyAlignment="1">
      <alignment horizontal="center"/>
    </xf>
    <xf numFmtId="176" fontId="16" fillId="3" borderId="14" xfId="0" applyNumberFormat="1" applyFont="1" applyFill="1" applyBorder="1" applyAlignment="1">
      <alignment horizontal="center"/>
    </xf>
    <xf numFmtId="176" fontId="16" fillId="4" borderId="7" xfId="0" applyNumberFormat="1" applyFont="1" applyFill="1" applyBorder="1" applyAlignment="1">
      <alignment horizontal="center"/>
    </xf>
    <xf numFmtId="176" fontId="16" fillId="4" borderId="8" xfId="0" applyNumberFormat="1" applyFont="1" applyFill="1" applyBorder="1" applyAlignment="1">
      <alignment horizontal="center"/>
    </xf>
    <xf numFmtId="0" fontId="14" fillId="0" borderId="26" xfId="0" applyNumberFormat="1" applyFont="1" applyBorder="1" applyAlignment="1">
      <alignment horizontal="left" vertical="top"/>
    </xf>
    <xf numFmtId="0" fontId="14" fillId="0" borderId="9" xfId="0" applyNumberFormat="1" applyFont="1" applyBorder="1" applyAlignment="1">
      <alignment horizontal="left" vertical="top"/>
    </xf>
    <xf numFmtId="0" fontId="14" fillId="0" borderId="12" xfId="0" applyNumberFormat="1" applyFont="1" applyBorder="1" applyAlignment="1">
      <alignment horizontal="left" vertical="top"/>
    </xf>
    <xf numFmtId="176" fontId="16" fillId="0" borderId="13" xfId="0" applyNumberFormat="1" applyFont="1" applyBorder="1" applyAlignment="1">
      <alignment horizontal="center"/>
    </xf>
    <xf numFmtId="176" fontId="16" fillId="0" borderId="7" xfId="0" applyNumberFormat="1" applyFont="1" applyBorder="1" applyAlignment="1">
      <alignment horizontal="center"/>
    </xf>
    <xf numFmtId="176" fontId="16" fillId="0" borderId="14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61" xfId="0" applyNumberFormat="1" applyFont="1" applyBorder="1" applyAlignment="1">
      <alignment horizontal="center" vertical="center"/>
    </xf>
    <xf numFmtId="176" fontId="9" fillId="0" borderId="56" xfId="0" applyNumberFormat="1" applyFont="1" applyBorder="1" applyAlignment="1">
      <alignment horizontal="center"/>
    </xf>
    <xf numFmtId="176" fontId="9" fillId="0" borderId="46" xfId="0" applyNumberFormat="1" applyFont="1" applyBorder="1" applyAlignment="1">
      <alignment horizontal="center"/>
    </xf>
    <xf numFmtId="176" fontId="9" fillId="0" borderId="47" xfId="0" applyNumberFormat="1" applyFont="1" applyBorder="1" applyAlignment="1">
      <alignment horizontal="center"/>
    </xf>
    <xf numFmtId="0" fontId="15" fillId="0" borderId="52" xfId="0" applyNumberFormat="1" applyFont="1" applyBorder="1" applyAlignment="1">
      <alignment horizontal="center" vertical="center"/>
    </xf>
    <xf numFmtId="0" fontId="15" fillId="0" borderId="53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176" fontId="16" fillId="0" borderId="8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56" fontId="10" fillId="0" borderId="15" xfId="0" applyNumberFormat="1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56" fontId="14" fillId="0" borderId="15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176" fontId="12" fillId="0" borderId="28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56" fontId="14" fillId="0" borderId="0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76" fontId="15" fillId="0" borderId="52" xfId="0" applyNumberFormat="1" applyFont="1" applyBorder="1" applyAlignment="1">
      <alignment horizontal="center" vertical="center"/>
    </xf>
    <xf numFmtId="176" fontId="15" fillId="0" borderId="53" xfId="0" applyNumberFormat="1" applyFont="1" applyBorder="1" applyAlignment="1">
      <alignment horizontal="center" vertical="center"/>
    </xf>
    <xf numFmtId="176" fontId="15" fillId="0" borderId="54" xfId="0" applyNumberFormat="1" applyFont="1" applyBorder="1" applyAlignment="1">
      <alignment horizontal="center" vertical="center"/>
    </xf>
    <xf numFmtId="176" fontId="12" fillId="0" borderId="58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176" fontId="12" fillId="0" borderId="60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2" fillId="0" borderId="61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center" vertical="center"/>
    </xf>
    <xf numFmtId="176" fontId="16" fillId="5" borderId="13" xfId="0" applyNumberFormat="1" applyFont="1" applyFill="1" applyBorder="1" applyAlignment="1">
      <alignment horizontal="center"/>
    </xf>
    <xf numFmtId="176" fontId="16" fillId="5" borderId="7" xfId="0" applyNumberFormat="1" applyFont="1" applyFill="1" applyBorder="1" applyAlignment="1">
      <alignment horizontal="center"/>
    </xf>
    <xf numFmtId="176" fontId="16" fillId="5" borderId="14" xfId="0" applyNumberFormat="1" applyFont="1" applyFill="1" applyBorder="1" applyAlignment="1">
      <alignment horizontal="center"/>
    </xf>
    <xf numFmtId="176" fontId="16" fillId="4" borderId="13" xfId="0" applyNumberFormat="1" applyFont="1" applyFill="1" applyBorder="1" applyAlignment="1">
      <alignment horizontal="center"/>
    </xf>
    <xf numFmtId="176" fontId="16" fillId="4" borderId="14" xfId="0" applyNumberFormat="1" applyFont="1" applyFill="1" applyBorder="1" applyAlignment="1">
      <alignment horizontal="center"/>
    </xf>
    <xf numFmtId="176" fontId="16" fillId="5" borderId="8" xfId="0" applyNumberFormat="1" applyFont="1" applyFill="1" applyBorder="1" applyAlignment="1">
      <alignment horizontal="center"/>
    </xf>
    <xf numFmtId="176" fontId="16" fillId="0" borderId="13" xfId="0" applyNumberFormat="1" applyFont="1" applyFill="1" applyBorder="1" applyAlignment="1">
      <alignment horizontal="center"/>
    </xf>
    <xf numFmtId="176" fontId="16" fillId="0" borderId="7" xfId="0" applyNumberFormat="1" applyFont="1" applyFill="1" applyBorder="1" applyAlignment="1">
      <alignment horizontal="center"/>
    </xf>
    <xf numFmtId="176" fontId="16" fillId="0" borderId="14" xfId="0" applyNumberFormat="1" applyFont="1" applyFill="1" applyBorder="1" applyAlignment="1">
      <alignment horizontal="center"/>
    </xf>
    <xf numFmtId="0" fontId="14" fillId="0" borderId="70" xfId="0" applyFont="1" applyBorder="1" applyAlignment="1">
      <alignment vertical="top" wrapText="1"/>
    </xf>
    <xf numFmtId="0" fontId="14" fillId="0" borderId="71" xfId="0" applyFont="1" applyBorder="1" applyAlignment="1">
      <alignment vertical="top" wrapText="1"/>
    </xf>
    <xf numFmtId="0" fontId="14" fillId="0" borderId="75" xfId="0" applyFont="1" applyBorder="1" applyAlignment="1">
      <alignment vertical="top" wrapText="1"/>
    </xf>
    <xf numFmtId="176" fontId="16" fillId="0" borderId="8" xfId="0" applyNumberFormat="1" applyFont="1" applyFill="1" applyBorder="1" applyAlignment="1">
      <alignment horizontal="center"/>
    </xf>
    <xf numFmtId="0" fontId="14" fillId="0" borderId="72" xfId="0" applyFont="1" applyBorder="1" applyAlignment="1">
      <alignment vertical="top" wrapText="1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56" fontId="10" fillId="0" borderId="73" xfId="0" applyNumberFormat="1" applyFont="1" applyBorder="1" applyAlignment="1">
      <alignment horizontal="center" vertical="center"/>
    </xf>
    <xf numFmtId="56" fontId="10" fillId="0" borderId="74" xfId="0" applyNumberFormat="1" applyFont="1" applyBorder="1" applyAlignment="1">
      <alignment horizontal="center" vertical="center"/>
    </xf>
    <xf numFmtId="56" fontId="14" fillId="0" borderId="9" xfId="0" applyNumberFormat="1" applyFont="1" applyBorder="1" applyAlignment="1">
      <alignment vertical="top" wrapText="1"/>
    </xf>
    <xf numFmtId="56" fontId="14" fillId="0" borderId="70" xfId="0" applyNumberFormat="1" applyFont="1" applyBorder="1" applyAlignment="1">
      <alignment vertical="top" wrapText="1"/>
    </xf>
    <xf numFmtId="56" fontId="14" fillId="0" borderId="71" xfId="0" applyNumberFormat="1" applyFont="1" applyBorder="1" applyAlignment="1">
      <alignment vertical="top" wrapText="1"/>
    </xf>
    <xf numFmtId="56" fontId="14" fillId="0" borderId="72" xfId="0" applyNumberFormat="1" applyFont="1" applyBorder="1" applyAlignment="1">
      <alignment vertical="top" wrapText="1"/>
    </xf>
    <xf numFmtId="56" fontId="14" fillId="0" borderId="1" xfId="0" applyNumberFormat="1" applyFont="1" applyBorder="1" applyAlignment="1">
      <alignment vertical="top" wrapText="1"/>
    </xf>
    <xf numFmtId="56" fontId="14" fillId="0" borderId="75" xfId="0" applyNumberFormat="1" applyFont="1" applyBorder="1" applyAlignment="1">
      <alignment vertical="top" wrapText="1"/>
    </xf>
    <xf numFmtId="176" fontId="16" fillId="5" borderId="78" xfId="0" applyNumberFormat="1" applyFont="1" applyFill="1" applyBorder="1" applyAlignment="1">
      <alignment horizontal="center"/>
    </xf>
    <xf numFmtId="176" fontId="16" fillId="5" borderId="79" xfId="0" applyNumberFormat="1" applyFont="1" applyFill="1" applyBorder="1" applyAlignment="1">
      <alignment horizontal="center"/>
    </xf>
    <xf numFmtId="176" fontId="16" fillId="5" borderId="80" xfId="0" applyNumberFormat="1" applyFont="1" applyFill="1" applyBorder="1" applyAlignment="1">
      <alignment horizontal="center"/>
    </xf>
    <xf numFmtId="176" fontId="0" fillId="0" borderId="8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8" xfId="0" applyBorder="1" applyProtection="1">
      <protection locked="0"/>
    </xf>
    <xf numFmtId="176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88" xfId="0" applyBorder="1" applyAlignment="1" applyProtection="1">
      <alignment wrapText="1"/>
      <protection locked="0"/>
    </xf>
    <xf numFmtId="0" fontId="0" fillId="5" borderId="0" xfId="0" applyFill="1" applyBorder="1" applyProtection="1">
      <protection locked="0"/>
    </xf>
    <xf numFmtId="0" fontId="0" fillId="0" borderId="0" xfId="0" applyProtection="1">
      <protection locked="0"/>
    </xf>
    <xf numFmtId="176" fontId="0" fillId="0" borderId="89" xfId="0" applyNumberFormat="1" applyBorder="1" applyProtection="1">
      <protection locked="0"/>
    </xf>
    <xf numFmtId="0" fontId="0" fillId="5" borderId="90" xfId="0" applyFill="1" applyBorder="1" applyProtection="1">
      <protection locked="0"/>
    </xf>
    <xf numFmtId="0" fontId="0" fillId="0" borderId="91" xfId="0" applyBorder="1" applyProtection="1">
      <protection locked="0"/>
    </xf>
    <xf numFmtId="0" fontId="0" fillId="0" borderId="90" xfId="0" applyBorder="1" applyProtection="1">
      <protection locked="0"/>
    </xf>
    <xf numFmtId="176" fontId="0" fillId="0" borderId="90" xfId="0" applyNumberFormat="1" applyBorder="1" applyProtection="1">
      <protection locked="0"/>
    </xf>
    <xf numFmtId="0" fontId="0" fillId="0" borderId="89" xfId="0" applyBorder="1" applyProtection="1">
      <protection locked="0"/>
    </xf>
    <xf numFmtId="0" fontId="0" fillId="6" borderId="84" xfId="0" applyFill="1" applyBorder="1"/>
    <xf numFmtId="0" fontId="0" fillId="6" borderId="85" xfId="0" applyFill="1" applyBorder="1"/>
    <xf numFmtId="0" fontId="0" fillId="6" borderId="86" xfId="0" applyFill="1" applyBorder="1"/>
    <xf numFmtId="0" fontId="0" fillId="6" borderId="89" xfId="0" applyFill="1" applyBorder="1"/>
    <xf numFmtId="0" fontId="0" fillId="6" borderId="90" xfId="0" applyFill="1" applyBorder="1"/>
    <xf numFmtId="0" fontId="0" fillId="6" borderId="91" xfId="0" applyFill="1" applyBorder="1"/>
    <xf numFmtId="0" fontId="0" fillId="7" borderId="0" xfId="0" applyFill="1"/>
    <xf numFmtId="14" fontId="0" fillId="7" borderId="0" xfId="0" applyNumberFormat="1" applyFill="1"/>
  </cellXfs>
  <cellStyles count="3">
    <cellStyle name="桁区切り 2" xfId="1"/>
    <cellStyle name="通貨 2" xfId="2"/>
    <cellStyle name="標準" xfId="0" builtinId="0"/>
  </cellStyles>
  <dxfs count="195"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68"/>
  <sheetViews>
    <sheetView zoomScale="70" zoomScaleNormal="70" workbookViewId="0">
      <selection activeCell="D12" sqref="D12"/>
    </sheetView>
  </sheetViews>
  <sheetFormatPr defaultRowHeight="13.5" x14ac:dyDescent="0.15"/>
  <cols>
    <col min="1" max="1" width="13.125" customWidth="1"/>
    <col min="2" max="2" width="17.25" bestFit="1" customWidth="1"/>
    <col min="3" max="26" width="15.75" customWidth="1"/>
  </cols>
  <sheetData>
    <row r="1" spans="1:26" ht="14.25" thickBot="1" x14ac:dyDescent="0.2">
      <c r="A1" s="314"/>
      <c r="B1" s="314"/>
      <c r="C1" s="308" t="s">
        <v>17</v>
      </c>
      <c r="D1" s="309" t="s">
        <v>18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10"/>
    </row>
    <row r="2" spans="1:26" x14ac:dyDescent="0.15">
      <c r="A2" s="314" t="s">
        <v>33</v>
      </c>
      <c r="B2" s="314"/>
      <c r="C2" s="308" t="s">
        <v>15</v>
      </c>
      <c r="D2" s="309" t="s">
        <v>16</v>
      </c>
      <c r="E2" s="308"/>
      <c r="F2" s="310"/>
      <c r="G2" s="309"/>
      <c r="H2" s="309"/>
      <c r="I2" s="308"/>
      <c r="J2" s="310"/>
      <c r="K2" s="309"/>
      <c r="L2" s="309"/>
      <c r="M2" s="308"/>
      <c r="N2" s="310"/>
      <c r="O2" s="309"/>
      <c r="P2" s="309"/>
      <c r="Q2" s="308"/>
      <c r="R2" s="310"/>
      <c r="S2" s="309"/>
      <c r="T2" s="309"/>
      <c r="U2" s="308"/>
      <c r="V2" s="310"/>
      <c r="W2" s="309"/>
      <c r="X2" s="309"/>
      <c r="Y2" s="308"/>
      <c r="Z2" s="310"/>
    </row>
    <row r="3" spans="1:26" ht="14.25" thickBot="1" x14ac:dyDescent="0.2">
      <c r="A3" s="314" t="s">
        <v>34</v>
      </c>
      <c r="B3" s="314"/>
      <c r="C3" s="311" t="s">
        <v>21</v>
      </c>
      <c r="D3" s="312"/>
      <c r="E3" s="311" t="s">
        <v>22</v>
      </c>
      <c r="F3" s="313"/>
      <c r="G3" s="312" t="s">
        <v>23</v>
      </c>
      <c r="H3" s="312"/>
      <c r="I3" s="311" t="s">
        <v>24</v>
      </c>
      <c r="J3" s="313"/>
      <c r="K3" s="312" t="s">
        <v>25</v>
      </c>
      <c r="L3" s="312"/>
      <c r="M3" s="311" t="s">
        <v>26</v>
      </c>
      <c r="N3" s="313"/>
      <c r="O3" s="312" t="s">
        <v>27</v>
      </c>
      <c r="P3" s="312"/>
      <c r="Q3" s="311" t="s">
        <v>28</v>
      </c>
      <c r="R3" s="313"/>
      <c r="S3" s="312" t="s">
        <v>29</v>
      </c>
      <c r="T3" s="312"/>
      <c r="U3" s="311" t="s">
        <v>30</v>
      </c>
      <c r="V3" s="313"/>
      <c r="W3" s="312" t="s">
        <v>31</v>
      </c>
      <c r="X3" s="312"/>
      <c r="Y3" s="311" t="s">
        <v>32</v>
      </c>
      <c r="Z3" s="313"/>
    </row>
    <row r="4" spans="1:26" x14ac:dyDescent="0.15">
      <c r="A4" s="315">
        <v>43922</v>
      </c>
      <c r="B4" s="314">
        <f>D4</f>
        <v>0</v>
      </c>
      <c r="C4" s="294">
        <v>43922</v>
      </c>
      <c r="D4" s="295"/>
      <c r="E4" s="294">
        <v>43952</v>
      </c>
      <c r="F4" s="296"/>
      <c r="G4" s="297">
        <v>43983</v>
      </c>
      <c r="H4" s="298"/>
      <c r="I4" s="294">
        <v>44013</v>
      </c>
      <c r="J4" s="299"/>
      <c r="K4" s="297">
        <v>44044</v>
      </c>
      <c r="L4" s="298"/>
      <c r="M4" s="294">
        <v>44075</v>
      </c>
      <c r="N4" s="296"/>
      <c r="O4" s="297">
        <v>44105</v>
      </c>
      <c r="P4" s="295"/>
      <c r="Q4" s="294">
        <v>44136</v>
      </c>
      <c r="R4" s="296"/>
      <c r="S4" s="297">
        <v>44166</v>
      </c>
      <c r="T4" s="298"/>
      <c r="U4" s="294">
        <v>44197</v>
      </c>
      <c r="V4" s="299" t="s">
        <v>47</v>
      </c>
      <c r="W4" s="297">
        <v>44228</v>
      </c>
      <c r="X4" s="298"/>
      <c r="Y4" s="294">
        <v>44256</v>
      </c>
      <c r="Z4" s="296"/>
    </row>
    <row r="5" spans="1:26" x14ac:dyDescent="0.15">
      <c r="A5" s="315">
        <v>43923</v>
      </c>
      <c r="B5" s="314">
        <f t="shared" ref="B5:B15" si="0">D5</f>
        <v>0</v>
      </c>
      <c r="C5" s="294">
        <v>43923</v>
      </c>
      <c r="D5" s="300"/>
      <c r="E5" s="294">
        <v>43953</v>
      </c>
      <c r="F5" s="296"/>
      <c r="G5" s="297">
        <v>43984</v>
      </c>
      <c r="H5" s="298"/>
      <c r="I5" s="294">
        <v>44014</v>
      </c>
      <c r="J5" s="296"/>
      <c r="K5" s="297">
        <v>44045</v>
      </c>
      <c r="L5" s="298"/>
      <c r="M5" s="294">
        <v>44076</v>
      </c>
      <c r="N5" s="296"/>
      <c r="O5" s="297">
        <v>44106</v>
      </c>
      <c r="P5" s="298"/>
      <c r="Q5" s="294">
        <v>44137</v>
      </c>
      <c r="R5" s="296"/>
      <c r="S5" s="297">
        <v>44167</v>
      </c>
      <c r="T5" s="298"/>
      <c r="U5" s="294">
        <v>44198</v>
      </c>
      <c r="V5" s="296"/>
      <c r="W5" s="297">
        <v>44229</v>
      </c>
      <c r="X5" s="298"/>
      <c r="Y5" s="294">
        <v>44257</v>
      </c>
      <c r="Z5" s="296"/>
    </row>
    <row r="6" spans="1:26" x14ac:dyDescent="0.15">
      <c r="A6" s="315">
        <v>43924</v>
      </c>
      <c r="B6" s="314">
        <f t="shared" si="0"/>
        <v>0</v>
      </c>
      <c r="C6" s="294">
        <v>43924</v>
      </c>
      <c r="D6" s="300"/>
      <c r="E6" s="294">
        <v>43954</v>
      </c>
      <c r="F6" s="296" t="s">
        <v>36</v>
      </c>
      <c r="G6" s="297">
        <v>43985</v>
      </c>
      <c r="H6" s="298"/>
      <c r="I6" s="294">
        <v>44015</v>
      </c>
      <c r="J6" s="296"/>
      <c r="K6" s="297">
        <v>44046</v>
      </c>
      <c r="L6" s="298"/>
      <c r="M6" s="294">
        <v>44077</v>
      </c>
      <c r="N6" s="296"/>
      <c r="O6" s="297">
        <v>44107</v>
      </c>
      <c r="P6" s="298"/>
      <c r="Q6" s="294">
        <v>44138</v>
      </c>
      <c r="R6" s="296" t="s">
        <v>45</v>
      </c>
      <c r="S6" s="297">
        <v>44168</v>
      </c>
      <c r="T6" s="298"/>
      <c r="U6" s="294">
        <v>44199</v>
      </c>
      <c r="V6" s="296"/>
      <c r="W6" s="297">
        <v>44230</v>
      </c>
      <c r="X6" s="298"/>
      <c r="Y6" s="294">
        <v>44258</v>
      </c>
      <c r="Z6" s="296"/>
    </row>
    <row r="7" spans="1:26" x14ac:dyDescent="0.15">
      <c r="A7" s="315">
        <v>43925</v>
      </c>
      <c r="B7" s="314">
        <f t="shared" si="0"/>
        <v>0</v>
      </c>
      <c r="C7" s="294">
        <v>43925</v>
      </c>
      <c r="D7" s="300"/>
      <c r="E7" s="294">
        <v>43955</v>
      </c>
      <c r="F7" s="296" t="s">
        <v>37</v>
      </c>
      <c r="G7" s="297">
        <v>43986</v>
      </c>
      <c r="H7" s="298"/>
      <c r="I7" s="294">
        <v>44016</v>
      </c>
      <c r="J7" s="296"/>
      <c r="K7" s="297">
        <v>44047</v>
      </c>
      <c r="L7" s="298"/>
      <c r="M7" s="294">
        <v>44078</v>
      </c>
      <c r="N7" s="296"/>
      <c r="O7" s="297">
        <v>44108</v>
      </c>
      <c r="P7" s="298"/>
      <c r="Q7" s="294">
        <v>44139</v>
      </c>
      <c r="R7" s="296"/>
      <c r="S7" s="297">
        <v>44169</v>
      </c>
      <c r="T7" s="298"/>
      <c r="U7" s="294">
        <v>44200</v>
      </c>
      <c r="V7" s="296"/>
      <c r="W7" s="297">
        <v>44231</v>
      </c>
      <c r="X7" s="298"/>
      <c r="Y7" s="294">
        <v>44259</v>
      </c>
      <c r="Z7" s="296"/>
    </row>
    <row r="8" spans="1:26" x14ac:dyDescent="0.15">
      <c r="A8" s="315">
        <v>43926</v>
      </c>
      <c r="B8" s="314" t="str">
        <f t="shared" si="0"/>
        <v>～＜年度末休業日＞</v>
      </c>
      <c r="C8" s="294">
        <v>43926</v>
      </c>
      <c r="D8" s="296" t="s">
        <v>52</v>
      </c>
      <c r="E8" s="294">
        <v>43956</v>
      </c>
      <c r="F8" s="296" t="s">
        <v>38</v>
      </c>
      <c r="G8" s="297">
        <v>43987</v>
      </c>
      <c r="H8" s="298"/>
      <c r="I8" s="294">
        <v>44017</v>
      </c>
      <c r="J8" s="296"/>
      <c r="K8" s="297">
        <v>44048</v>
      </c>
      <c r="L8" s="298"/>
      <c r="M8" s="294">
        <v>44079</v>
      </c>
      <c r="N8" s="296"/>
      <c r="O8" s="297">
        <v>44109</v>
      </c>
      <c r="P8" s="298"/>
      <c r="Q8" s="294">
        <v>44140</v>
      </c>
      <c r="R8" s="296"/>
      <c r="S8" s="297">
        <v>44170</v>
      </c>
      <c r="T8" s="298"/>
      <c r="U8" s="294">
        <v>44201</v>
      </c>
      <c r="V8" s="296"/>
      <c r="W8" s="297">
        <v>44232</v>
      </c>
      <c r="X8" s="298"/>
      <c r="Y8" s="294">
        <v>44260</v>
      </c>
      <c r="Z8" s="296"/>
    </row>
    <row r="9" spans="1:26" x14ac:dyDescent="0.15">
      <c r="A9" s="315">
        <v>43927</v>
      </c>
      <c r="B9" s="314">
        <f t="shared" si="0"/>
        <v>0</v>
      </c>
      <c r="C9" s="294">
        <v>43927</v>
      </c>
      <c r="D9" s="300"/>
      <c r="E9" s="294">
        <v>43957</v>
      </c>
      <c r="F9" s="296" t="s">
        <v>39</v>
      </c>
      <c r="G9" s="297">
        <v>43988</v>
      </c>
      <c r="H9" s="298"/>
      <c r="I9" s="294">
        <v>44018</v>
      </c>
      <c r="J9" s="296"/>
      <c r="K9" s="297">
        <v>44049</v>
      </c>
      <c r="L9" s="298"/>
      <c r="M9" s="294">
        <v>44080</v>
      </c>
      <c r="N9" s="296"/>
      <c r="O9" s="297">
        <v>44110</v>
      </c>
      <c r="P9" s="298"/>
      <c r="Q9" s="294">
        <v>44141</v>
      </c>
      <c r="R9" s="296"/>
      <c r="S9" s="297">
        <v>44171</v>
      </c>
      <c r="T9" s="298"/>
      <c r="U9" s="294">
        <v>44202</v>
      </c>
      <c r="V9" s="296"/>
      <c r="W9" s="297">
        <v>44233</v>
      </c>
      <c r="X9" s="298"/>
      <c r="Y9" s="294">
        <v>44261</v>
      </c>
      <c r="Z9" s="296"/>
    </row>
    <row r="10" spans="1:26" x14ac:dyDescent="0.15">
      <c r="A10" s="315">
        <v>43928</v>
      </c>
      <c r="B10" s="314">
        <f t="shared" si="0"/>
        <v>0</v>
      </c>
      <c r="C10" s="294">
        <v>43928</v>
      </c>
      <c r="D10" s="300"/>
      <c r="E10" s="294">
        <v>43958</v>
      </c>
      <c r="F10" s="296"/>
      <c r="G10" s="297">
        <v>43989</v>
      </c>
      <c r="H10" s="298"/>
      <c r="I10" s="294">
        <v>44019</v>
      </c>
      <c r="J10" s="296"/>
      <c r="K10" s="297">
        <v>44050</v>
      </c>
      <c r="L10" s="298"/>
      <c r="M10" s="294">
        <v>44081</v>
      </c>
      <c r="N10" s="296"/>
      <c r="O10" s="297">
        <v>44111</v>
      </c>
      <c r="P10" s="298"/>
      <c r="Q10" s="294">
        <v>44142</v>
      </c>
      <c r="R10" s="296"/>
      <c r="S10" s="297">
        <v>44172</v>
      </c>
      <c r="T10" s="298"/>
      <c r="U10" s="294">
        <v>44203</v>
      </c>
      <c r="V10" s="296" t="s">
        <v>56</v>
      </c>
      <c r="W10" s="297">
        <v>44234</v>
      </c>
      <c r="X10" s="298"/>
      <c r="Y10" s="294">
        <v>44262</v>
      </c>
      <c r="Z10" s="296"/>
    </row>
    <row r="11" spans="1:26" x14ac:dyDescent="0.15">
      <c r="A11" s="315">
        <v>43929</v>
      </c>
      <c r="B11" s="314">
        <f t="shared" si="0"/>
        <v>0</v>
      </c>
      <c r="C11" s="294">
        <v>43929</v>
      </c>
      <c r="D11" s="300"/>
      <c r="E11" s="294">
        <v>43959</v>
      </c>
      <c r="F11" s="296"/>
      <c r="G11" s="297">
        <v>43990</v>
      </c>
      <c r="H11" s="298"/>
      <c r="I11" s="294">
        <v>44020</v>
      </c>
      <c r="J11" s="296"/>
      <c r="K11" s="297">
        <v>44051</v>
      </c>
      <c r="L11" s="298"/>
      <c r="M11" s="294">
        <v>44082</v>
      </c>
      <c r="N11" s="296"/>
      <c r="O11" s="297">
        <v>44112</v>
      </c>
      <c r="P11" s="298"/>
      <c r="Q11" s="294">
        <v>44143</v>
      </c>
      <c r="R11" s="296"/>
      <c r="S11" s="297">
        <v>44173</v>
      </c>
      <c r="T11" s="298"/>
      <c r="U11" s="294">
        <v>44204</v>
      </c>
      <c r="V11" s="296"/>
      <c r="W11" s="297">
        <v>44235</v>
      </c>
      <c r="X11" s="298"/>
      <c r="Y11" s="294">
        <v>44263</v>
      </c>
      <c r="Z11" s="296"/>
    </row>
    <row r="12" spans="1:26" x14ac:dyDescent="0.15">
      <c r="A12" s="315">
        <v>43930</v>
      </c>
      <c r="B12" s="314">
        <f t="shared" si="0"/>
        <v>0</v>
      </c>
      <c r="C12" s="294">
        <v>43930</v>
      </c>
      <c r="D12" s="300"/>
      <c r="E12" s="294">
        <v>43960</v>
      </c>
      <c r="F12" s="296"/>
      <c r="G12" s="297">
        <v>43991</v>
      </c>
      <c r="H12" s="298"/>
      <c r="I12" s="294">
        <v>44021</v>
      </c>
      <c r="J12" s="296"/>
      <c r="K12" s="297">
        <v>44052</v>
      </c>
      <c r="L12" s="298"/>
      <c r="M12" s="294">
        <v>44083</v>
      </c>
      <c r="N12" s="296"/>
      <c r="O12" s="297">
        <v>44113</v>
      </c>
      <c r="P12" s="298"/>
      <c r="Q12" s="294">
        <v>44144</v>
      </c>
      <c r="R12" s="296"/>
      <c r="S12" s="297">
        <v>44174</v>
      </c>
      <c r="T12" s="298"/>
      <c r="U12" s="294">
        <v>44205</v>
      </c>
      <c r="V12" s="296"/>
      <c r="W12" s="297">
        <v>44236</v>
      </c>
      <c r="X12" s="298"/>
      <c r="Y12" s="294">
        <v>44264</v>
      </c>
      <c r="Z12" s="296"/>
    </row>
    <row r="13" spans="1:26" x14ac:dyDescent="0.15">
      <c r="A13" s="315">
        <v>43931</v>
      </c>
      <c r="B13" s="314">
        <f t="shared" si="0"/>
        <v>0</v>
      </c>
      <c r="C13" s="294">
        <v>43931</v>
      </c>
      <c r="D13" s="300"/>
      <c r="E13" s="294">
        <v>43961</v>
      </c>
      <c r="F13" s="296"/>
      <c r="G13" s="297">
        <v>43992</v>
      </c>
      <c r="H13" s="298"/>
      <c r="I13" s="294">
        <v>44022</v>
      </c>
      <c r="J13" s="296"/>
      <c r="K13" s="297">
        <v>44053</v>
      </c>
      <c r="L13" s="298" t="s">
        <v>42</v>
      </c>
      <c r="M13" s="294">
        <v>44084</v>
      </c>
      <c r="N13" s="296"/>
      <c r="O13" s="297">
        <v>44114</v>
      </c>
      <c r="P13" s="298"/>
      <c r="Q13" s="294">
        <v>44145</v>
      </c>
      <c r="R13" s="296"/>
      <c r="S13" s="297">
        <v>44175</v>
      </c>
      <c r="T13" s="298"/>
      <c r="U13" s="294">
        <v>44206</v>
      </c>
      <c r="V13" s="296"/>
      <c r="W13" s="297">
        <v>44237</v>
      </c>
      <c r="X13" s="298"/>
      <c r="Y13" s="294">
        <v>44265</v>
      </c>
      <c r="Z13" s="296"/>
    </row>
    <row r="14" spans="1:26" x14ac:dyDescent="0.15">
      <c r="A14" s="315">
        <v>43932</v>
      </c>
      <c r="B14" s="314">
        <f t="shared" si="0"/>
        <v>0</v>
      </c>
      <c r="C14" s="294">
        <v>43932</v>
      </c>
      <c r="D14" s="300"/>
      <c r="E14" s="294">
        <v>43962</v>
      </c>
      <c r="F14" s="296"/>
      <c r="G14" s="297">
        <v>43993</v>
      </c>
      <c r="H14" s="298"/>
      <c r="I14" s="294">
        <v>44023</v>
      </c>
      <c r="J14" s="296"/>
      <c r="K14" s="297">
        <v>44054</v>
      </c>
      <c r="L14" s="301"/>
      <c r="M14" s="294">
        <v>44085</v>
      </c>
      <c r="N14" s="296"/>
      <c r="O14" s="297">
        <v>44115</v>
      </c>
      <c r="P14" s="298"/>
      <c r="Q14" s="294">
        <v>44146</v>
      </c>
      <c r="R14" s="296"/>
      <c r="S14" s="297">
        <v>44176</v>
      </c>
      <c r="T14" s="298"/>
      <c r="U14" s="294">
        <v>44207</v>
      </c>
      <c r="V14" s="296" t="s">
        <v>50</v>
      </c>
      <c r="W14" s="297">
        <v>44238</v>
      </c>
      <c r="X14" s="298" t="s">
        <v>48</v>
      </c>
      <c r="Y14" s="294">
        <v>44266</v>
      </c>
      <c r="Z14" s="296"/>
    </row>
    <row r="15" spans="1:26" x14ac:dyDescent="0.15">
      <c r="A15" s="315">
        <v>43933</v>
      </c>
      <c r="B15" s="314">
        <f t="shared" si="0"/>
        <v>0</v>
      </c>
      <c r="C15" s="294">
        <v>43933</v>
      </c>
      <c r="D15" s="300"/>
      <c r="E15" s="294">
        <v>43963</v>
      </c>
      <c r="F15" s="296"/>
      <c r="G15" s="297">
        <v>43994</v>
      </c>
      <c r="H15" s="298"/>
      <c r="I15" s="294">
        <v>44024</v>
      </c>
      <c r="J15" s="296"/>
      <c r="K15" s="297">
        <v>44055</v>
      </c>
      <c r="L15" s="298"/>
      <c r="M15" s="294">
        <v>44086</v>
      </c>
      <c r="N15" s="296"/>
      <c r="O15" s="297">
        <v>44116</v>
      </c>
      <c r="P15" s="298"/>
      <c r="Q15" s="294">
        <v>44147</v>
      </c>
      <c r="R15" s="296"/>
      <c r="S15" s="297">
        <v>44177</v>
      </c>
      <c r="T15" s="298"/>
      <c r="U15" s="294">
        <v>44208</v>
      </c>
      <c r="V15" s="296"/>
      <c r="W15" s="297">
        <v>44239</v>
      </c>
      <c r="X15" s="298"/>
      <c r="Y15" s="294">
        <v>44267</v>
      </c>
      <c r="Z15" s="296"/>
    </row>
    <row r="16" spans="1:26" x14ac:dyDescent="0.15">
      <c r="A16" s="315">
        <v>43934</v>
      </c>
      <c r="B16" s="314">
        <f t="shared" ref="B16:B33" si="1">D16</f>
        <v>0</v>
      </c>
      <c r="C16" s="294">
        <v>43934</v>
      </c>
      <c r="D16" s="300"/>
      <c r="E16" s="294">
        <v>43964</v>
      </c>
      <c r="F16" s="296"/>
      <c r="G16" s="297">
        <v>43995</v>
      </c>
      <c r="H16" s="298"/>
      <c r="I16" s="294">
        <v>44025</v>
      </c>
      <c r="J16" s="296"/>
      <c r="K16" s="297">
        <v>44056</v>
      </c>
      <c r="L16" s="298"/>
      <c r="M16" s="294">
        <v>44087</v>
      </c>
      <c r="N16" s="296"/>
      <c r="O16" s="297">
        <v>44117</v>
      </c>
      <c r="P16" s="298"/>
      <c r="Q16" s="294">
        <v>44148</v>
      </c>
      <c r="R16" s="296"/>
      <c r="S16" s="297">
        <v>44178</v>
      </c>
      <c r="T16" s="298"/>
      <c r="U16" s="294">
        <v>44209</v>
      </c>
      <c r="V16" s="296"/>
      <c r="W16" s="297">
        <v>44240</v>
      </c>
      <c r="X16" s="298"/>
      <c r="Y16" s="294">
        <v>44268</v>
      </c>
      <c r="Z16" s="296"/>
    </row>
    <row r="17" spans="1:26" x14ac:dyDescent="0.15">
      <c r="A17" s="315">
        <v>43935</v>
      </c>
      <c r="B17" s="314">
        <f t="shared" si="1"/>
        <v>0</v>
      </c>
      <c r="C17" s="294">
        <v>43935</v>
      </c>
      <c r="D17" s="300"/>
      <c r="E17" s="294">
        <v>43965</v>
      </c>
      <c r="F17" s="296"/>
      <c r="G17" s="297">
        <v>43996</v>
      </c>
      <c r="H17" s="298"/>
      <c r="I17" s="294">
        <v>44026</v>
      </c>
      <c r="J17" s="296"/>
      <c r="K17" s="297">
        <v>44057</v>
      </c>
      <c r="L17" s="298"/>
      <c r="M17" s="294">
        <v>44088</v>
      </c>
      <c r="N17" s="296"/>
      <c r="O17" s="297">
        <v>44118</v>
      </c>
      <c r="P17" s="298"/>
      <c r="Q17" s="294">
        <v>44149</v>
      </c>
      <c r="R17" s="296"/>
      <c r="S17" s="297">
        <v>44179</v>
      </c>
      <c r="T17" s="298"/>
      <c r="U17" s="294">
        <v>44210</v>
      </c>
      <c r="V17" s="296"/>
      <c r="W17" s="297">
        <v>44241</v>
      </c>
      <c r="X17" s="298"/>
      <c r="Y17" s="294">
        <v>44269</v>
      </c>
      <c r="Z17" s="296"/>
    </row>
    <row r="18" spans="1:26" x14ac:dyDescent="0.15">
      <c r="A18" s="315">
        <v>43936</v>
      </c>
      <c r="B18" s="314">
        <f t="shared" si="1"/>
        <v>0</v>
      </c>
      <c r="C18" s="294">
        <v>43936</v>
      </c>
      <c r="D18" s="300"/>
      <c r="E18" s="294">
        <v>43966</v>
      </c>
      <c r="F18" s="296"/>
      <c r="G18" s="297">
        <v>43997</v>
      </c>
      <c r="H18" s="298"/>
      <c r="I18" s="294">
        <v>44027</v>
      </c>
      <c r="J18" s="296"/>
      <c r="K18" s="297">
        <v>44058</v>
      </c>
      <c r="L18" s="298"/>
      <c r="M18" s="294">
        <v>44089</v>
      </c>
      <c r="N18" s="296"/>
      <c r="O18" s="297">
        <v>44119</v>
      </c>
      <c r="P18" s="298"/>
      <c r="Q18" s="294">
        <v>44150</v>
      </c>
      <c r="R18" s="296"/>
      <c r="S18" s="297">
        <v>44180</v>
      </c>
      <c r="T18" s="298"/>
      <c r="U18" s="294">
        <v>44211</v>
      </c>
      <c r="V18" s="296"/>
      <c r="W18" s="297">
        <v>44242</v>
      </c>
      <c r="X18" s="298"/>
      <c r="Y18" s="294">
        <v>44270</v>
      </c>
      <c r="Z18" s="296"/>
    </row>
    <row r="19" spans="1:26" x14ac:dyDescent="0.15">
      <c r="A19" s="315">
        <v>43937</v>
      </c>
      <c r="B19" s="314">
        <f t="shared" si="1"/>
        <v>0</v>
      </c>
      <c r="C19" s="294">
        <v>43937</v>
      </c>
      <c r="D19" s="300"/>
      <c r="E19" s="294">
        <v>43967</v>
      </c>
      <c r="F19" s="296"/>
      <c r="G19" s="297">
        <v>43998</v>
      </c>
      <c r="H19" s="298"/>
      <c r="I19" s="294">
        <v>44028</v>
      </c>
      <c r="J19" s="296"/>
      <c r="K19" s="297">
        <v>44059</v>
      </c>
      <c r="L19" s="298"/>
      <c r="M19" s="294">
        <v>44090</v>
      </c>
      <c r="N19" s="296"/>
      <c r="O19" s="297">
        <v>44120</v>
      </c>
      <c r="P19" s="298"/>
      <c r="Q19" s="294">
        <v>44151</v>
      </c>
      <c r="R19" s="296"/>
      <c r="S19" s="297">
        <v>44181</v>
      </c>
      <c r="T19" s="298"/>
      <c r="U19" s="294">
        <v>44212</v>
      </c>
      <c r="V19" s="296"/>
      <c r="W19" s="297">
        <v>44243</v>
      </c>
      <c r="X19" s="298"/>
      <c r="Y19" s="294">
        <v>44271</v>
      </c>
      <c r="Z19" s="296"/>
    </row>
    <row r="20" spans="1:26" x14ac:dyDescent="0.15">
      <c r="A20" s="315">
        <v>43938</v>
      </c>
      <c r="B20" s="314">
        <f t="shared" si="1"/>
        <v>0</v>
      </c>
      <c r="C20" s="294">
        <v>43938</v>
      </c>
      <c r="D20" s="300"/>
      <c r="E20" s="294">
        <v>43968</v>
      </c>
      <c r="F20" s="296"/>
      <c r="G20" s="297">
        <v>43999</v>
      </c>
      <c r="H20" s="298"/>
      <c r="I20" s="294">
        <v>44029</v>
      </c>
      <c r="J20" s="296"/>
      <c r="K20" s="297">
        <v>44060</v>
      </c>
      <c r="L20" s="298"/>
      <c r="M20" s="294">
        <v>44091</v>
      </c>
      <c r="N20" s="296"/>
      <c r="O20" s="297">
        <v>44121</v>
      </c>
      <c r="P20" s="298"/>
      <c r="Q20" s="294">
        <v>44152</v>
      </c>
      <c r="R20" s="296"/>
      <c r="S20" s="297">
        <v>44182</v>
      </c>
      <c r="T20" s="298"/>
      <c r="U20" s="294">
        <v>44213</v>
      </c>
      <c r="V20" s="296"/>
      <c r="W20" s="297">
        <v>44244</v>
      </c>
      <c r="X20" s="298"/>
      <c r="Y20" s="294">
        <v>44272</v>
      </c>
      <c r="Z20" s="296"/>
    </row>
    <row r="21" spans="1:26" x14ac:dyDescent="0.15">
      <c r="A21" s="315">
        <v>43939</v>
      </c>
      <c r="B21" s="314">
        <f t="shared" si="1"/>
        <v>0</v>
      </c>
      <c r="C21" s="294">
        <v>43939</v>
      </c>
      <c r="D21" s="300"/>
      <c r="E21" s="294">
        <v>43969</v>
      </c>
      <c r="F21" s="296"/>
      <c r="G21" s="297">
        <v>44000</v>
      </c>
      <c r="H21" s="298"/>
      <c r="I21" s="294">
        <v>44030</v>
      </c>
      <c r="J21" s="296"/>
      <c r="K21" s="297">
        <v>44061</v>
      </c>
      <c r="L21" s="298"/>
      <c r="M21" s="294">
        <v>44092</v>
      </c>
      <c r="N21" s="296"/>
      <c r="O21" s="297">
        <v>44122</v>
      </c>
      <c r="P21" s="298"/>
      <c r="Q21" s="294">
        <v>44153</v>
      </c>
      <c r="R21" s="296"/>
      <c r="S21" s="297">
        <v>44183</v>
      </c>
      <c r="T21" s="298"/>
      <c r="U21" s="294">
        <v>44214</v>
      </c>
      <c r="V21" s="296"/>
      <c r="W21" s="297">
        <v>44245</v>
      </c>
      <c r="X21" s="298"/>
      <c r="Y21" s="294">
        <v>44273</v>
      </c>
      <c r="Z21" s="296"/>
    </row>
    <row r="22" spans="1:26" x14ac:dyDescent="0.15">
      <c r="A22" s="315">
        <v>43940</v>
      </c>
      <c r="B22" s="314">
        <f t="shared" si="1"/>
        <v>0</v>
      </c>
      <c r="C22" s="294">
        <v>43940</v>
      </c>
      <c r="D22" s="300"/>
      <c r="E22" s="294">
        <v>43970</v>
      </c>
      <c r="F22" s="296"/>
      <c r="G22" s="297">
        <v>44001</v>
      </c>
      <c r="H22" s="298"/>
      <c r="I22" s="294">
        <v>44031</v>
      </c>
      <c r="J22" s="296"/>
      <c r="K22" s="297">
        <v>44062</v>
      </c>
      <c r="L22" s="298"/>
      <c r="M22" s="294">
        <v>44093</v>
      </c>
      <c r="N22" s="296"/>
      <c r="O22" s="297">
        <v>44123</v>
      </c>
      <c r="P22" s="298"/>
      <c r="Q22" s="294">
        <v>44154</v>
      </c>
      <c r="R22" s="296"/>
      <c r="S22" s="297">
        <v>44184</v>
      </c>
      <c r="T22" s="298"/>
      <c r="U22" s="294">
        <v>44215</v>
      </c>
      <c r="V22" s="296"/>
      <c r="W22" s="297">
        <v>44246</v>
      </c>
      <c r="X22" s="298"/>
      <c r="Y22" s="294">
        <v>44274</v>
      </c>
      <c r="Z22" s="296"/>
    </row>
    <row r="23" spans="1:26" x14ac:dyDescent="0.15">
      <c r="A23" s="315">
        <v>43941</v>
      </c>
      <c r="B23" s="314">
        <f t="shared" si="1"/>
        <v>0</v>
      </c>
      <c r="C23" s="294">
        <v>43941</v>
      </c>
      <c r="D23" s="300"/>
      <c r="E23" s="294">
        <v>43971</v>
      </c>
      <c r="F23" s="296"/>
      <c r="G23" s="297">
        <v>44002</v>
      </c>
      <c r="H23" s="298"/>
      <c r="I23" s="294">
        <v>44032</v>
      </c>
      <c r="J23" s="296"/>
      <c r="K23" s="297">
        <v>44063</v>
      </c>
      <c r="L23" s="298"/>
      <c r="M23" s="294">
        <v>44094</v>
      </c>
      <c r="N23" s="296"/>
      <c r="O23" s="297">
        <v>44124</v>
      </c>
      <c r="P23" s="298"/>
      <c r="Q23" s="294">
        <v>44155</v>
      </c>
      <c r="R23" s="296"/>
      <c r="S23" s="297">
        <v>44185</v>
      </c>
      <c r="T23" s="298"/>
      <c r="U23" s="294">
        <v>44216</v>
      </c>
      <c r="V23" s="296"/>
      <c r="W23" s="297">
        <v>44247</v>
      </c>
      <c r="X23" s="298"/>
      <c r="Y23" s="294">
        <v>44275</v>
      </c>
      <c r="Z23" s="296" t="s">
        <v>49</v>
      </c>
    </row>
    <row r="24" spans="1:26" x14ac:dyDescent="0.15">
      <c r="A24" s="315">
        <v>43942</v>
      </c>
      <c r="B24" s="314">
        <f t="shared" si="1"/>
        <v>0</v>
      </c>
      <c r="C24" s="294">
        <v>43942</v>
      </c>
      <c r="D24" s="300"/>
      <c r="E24" s="294">
        <v>43972</v>
      </c>
      <c r="F24" s="296"/>
      <c r="G24" s="297">
        <v>44003</v>
      </c>
      <c r="H24" s="298"/>
      <c r="I24" s="294">
        <v>44033</v>
      </c>
      <c r="J24" s="296" t="s">
        <v>54</v>
      </c>
      <c r="K24" s="297">
        <v>44064</v>
      </c>
      <c r="L24" s="298"/>
      <c r="M24" s="294">
        <v>44095</v>
      </c>
      <c r="N24" s="296" t="s">
        <v>43</v>
      </c>
      <c r="O24" s="297">
        <v>44125</v>
      </c>
      <c r="P24" s="298"/>
      <c r="Q24" s="294">
        <v>44156</v>
      </c>
      <c r="R24" s="296"/>
      <c r="S24" s="297">
        <v>44186</v>
      </c>
      <c r="T24" s="298"/>
      <c r="U24" s="294">
        <v>44217</v>
      </c>
      <c r="V24" s="296"/>
      <c r="W24" s="297">
        <v>44248</v>
      </c>
      <c r="X24" s="298"/>
      <c r="Y24" s="294">
        <v>44276</v>
      </c>
      <c r="Z24" s="296"/>
    </row>
    <row r="25" spans="1:26" x14ac:dyDescent="0.15">
      <c r="A25" s="315">
        <v>43943</v>
      </c>
      <c r="B25" s="314">
        <f t="shared" si="1"/>
        <v>0</v>
      </c>
      <c r="C25" s="294">
        <v>43943</v>
      </c>
      <c r="D25" s="300"/>
      <c r="E25" s="294">
        <v>43973</v>
      </c>
      <c r="F25" s="296"/>
      <c r="G25" s="297">
        <v>44004</v>
      </c>
      <c r="H25" s="298"/>
      <c r="I25" s="294">
        <v>44034</v>
      </c>
      <c r="J25" s="296"/>
      <c r="K25" s="297">
        <v>44065</v>
      </c>
      <c r="L25" s="298"/>
      <c r="M25" s="294">
        <v>44096</v>
      </c>
      <c r="N25" s="296" t="s">
        <v>44</v>
      </c>
      <c r="O25" s="297">
        <v>44126</v>
      </c>
      <c r="P25" s="298"/>
      <c r="Q25" s="294">
        <v>44157</v>
      </c>
      <c r="R25" s="296"/>
      <c r="S25" s="297">
        <v>44187</v>
      </c>
      <c r="T25" s="298"/>
      <c r="U25" s="294">
        <v>44218</v>
      </c>
      <c r="V25" s="296"/>
      <c r="W25" s="297">
        <v>44249</v>
      </c>
      <c r="X25" s="298"/>
      <c r="Y25" s="294">
        <v>44277</v>
      </c>
      <c r="Z25" s="296"/>
    </row>
    <row r="26" spans="1:26" x14ac:dyDescent="0.15">
      <c r="A26" s="315">
        <v>43944</v>
      </c>
      <c r="B26" s="314">
        <f t="shared" si="1"/>
        <v>0</v>
      </c>
      <c r="C26" s="294">
        <v>43944</v>
      </c>
      <c r="D26" s="300"/>
      <c r="E26" s="294">
        <v>43974</v>
      </c>
      <c r="F26" s="296"/>
      <c r="G26" s="297">
        <v>44005</v>
      </c>
      <c r="H26" s="298"/>
      <c r="I26" s="294">
        <v>44035</v>
      </c>
      <c r="J26" s="296" t="s">
        <v>40</v>
      </c>
      <c r="K26" s="297">
        <v>44066</v>
      </c>
      <c r="L26" s="298"/>
      <c r="M26" s="294">
        <v>44097</v>
      </c>
      <c r="N26" s="296"/>
      <c r="O26" s="297">
        <v>44127</v>
      </c>
      <c r="P26" s="298"/>
      <c r="Q26" s="294">
        <v>44158</v>
      </c>
      <c r="R26" s="296" t="s">
        <v>46</v>
      </c>
      <c r="S26" s="297">
        <v>44188</v>
      </c>
      <c r="T26" s="298"/>
      <c r="U26" s="294">
        <v>44219</v>
      </c>
      <c r="V26" s="296"/>
      <c r="W26" s="297">
        <v>44250</v>
      </c>
      <c r="X26" s="298" t="s">
        <v>51</v>
      </c>
      <c r="Y26" s="294">
        <v>44278</v>
      </c>
      <c r="Z26" s="296"/>
    </row>
    <row r="27" spans="1:26" x14ac:dyDescent="0.15">
      <c r="A27" s="315">
        <v>43945</v>
      </c>
      <c r="B27" s="314">
        <f t="shared" si="1"/>
        <v>0</v>
      </c>
      <c r="C27" s="294">
        <v>43945</v>
      </c>
      <c r="D27" s="300"/>
      <c r="E27" s="294">
        <v>43975</v>
      </c>
      <c r="F27" s="296"/>
      <c r="G27" s="297">
        <v>44006</v>
      </c>
      <c r="H27" s="298"/>
      <c r="I27" s="294">
        <v>44036</v>
      </c>
      <c r="J27" s="296" t="s">
        <v>41</v>
      </c>
      <c r="K27" s="297">
        <v>44067</v>
      </c>
      <c r="L27" s="296" t="s">
        <v>53</v>
      </c>
      <c r="M27" s="294">
        <v>44098</v>
      </c>
      <c r="N27" s="296"/>
      <c r="O27" s="297">
        <v>44128</v>
      </c>
      <c r="P27" s="298"/>
      <c r="Q27" s="294">
        <v>44159</v>
      </c>
      <c r="R27" s="296"/>
      <c r="S27" s="297">
        <v>44189</v>
      </c>
      <c r="T27" s="298" t="s">
        <v>55</v>
      </c>
      <c r="U27" s="294">
        <v>44220</v>
      </c>
      <c r="V27" s="296"/>
      <c r="W27" s="297">
        <v>44251</v>
      </c>
      <c r="X27" s="296" t="s">
        <v>39</v>
      </c>
      <c r="Y27" s="294">
        <v>44279</v>
      </c>
      <c r="Z27" s="296" t="s">
        <v>57</v>
      </c>
    </row>
    <row r="28" spans="1:26" x14ac:dyDescent="0.15">
      <c r="A28" s="315">
        <v>43946</v>
      </c>
      <c r="B28" s="314">
        <f t="shared" si="1"/>
        <v>0</v>
      </c>
      <c r="C28" s="294">
        <v>43946</v>
      </c>
      <c r="D28" s="300"/>
      <c r="E28" s="294">
        <v>43976</v>
      </c>
      <c r="F28" s="296"/>
      <c r="G28" s="297">
        <v>44007</v>
      </c>
      <c r="H28" s="298"/>
      <c r="I28" s="294">
        <v>44037</v>
      </c>
      <c r="J28" s="296"/>
      <c r="K28" s="297">
        <v>44068</v>
      </c>
      <c r="L28" s="298"/>
      <c r="M28" s="294">
        <v>44099</v>
      </c>
      <c r="N28" s="296"/>
      <c r="O28" s="297">
        <v>44129</v>
      </c>
      <c r="P28" s="298"/>
      <c r="Q28" s="294">
        <v>44160</v>
      </c>
      <c r="R28" s="296"/>
      <c r="S28" s="297">
        <v>44190</v>
      </c>
      <c r="T28" s="298"/>
      <c r="U28" s="294">
        <v>44221</v>
      </c>
      <c r="V28" s="296"/>
      <c r="W28" s="297">
        <v>44252</v>
      </c>
      <c r="X28" s="298"/>
      <c r="Y28" s="294">
        <v>44280</v>
      </c>
      <c r="Z28" s="296"/>
    </row>
    <row r="29" spans="1:26" x14ac:dyDescent="0.15">
      <c r="A29" s="315">
        <v>43947</v>
      </c>
      <c r="B29" s="314">
        <f t="shared" si="1"/>
        <v>0</v>
      </c>
      <c r="C29" s="294">
        <v>43947</v>
      </c>
      <c r="D29" s="300"/>
      <c r="E29" s="294">
        <v>43977</v>
      </c>
      <c r="F29" s="296"/>
      <c r="G29" s="297">
        <v>44008</v>
      </c>
      <c r="H29" s="298"/>
      <c r="I29" s="294">
        <v>44038</v>
      </c>
      <c r="J29" s="296"/>
      <c r="K29" s="297">
        <v>44069</v>
      </c>
      <c r="L29" s="298"/>
      <c r="M29" s="294">
        <v>44100</v>
      </c>
      <c r="N29" s="296"/>
      <c r="O29" s="297">
        <v>44130</v>
      </c>
      <c r="P29" s="298"/>
      <c r="Q29" s="294">
        <v>44161</v>
      </c>
      <c r="R29" s="296"/>
      <c r="S29" s="297">
        <v>44191</v>
      </c>
      <c r="T29" s="298"/>
      <c r="U29" s="294">
        <v>44222</v>
      </c>
      <c r="V29" s="296"/>
      <c r="W29" s="297">
        <v>44253</v>
      </c>
      <c r="X29" s="298"/>
      <c r="Y29" s="294">
        <v>44281</v>
      </c>
      <c r="Z29" s="296"/>
    </row>
    <row r="30" spans="1:26" x14ac:dyDescent="0.15">
      <c r="A30" s="315">
        <v>43948</v>
      </c>
      <c r="B30" s="314">
        <f t="shared" si="1"/>
        <v>0</v>
      </c>
      <c r="C30" s="294">
        <v>43948</v>
      </c>
      <c r="D30" s="300"/>
      <c r="E30" s="294">
        <v>43978</v>
      </c>
      <c r="F30" s="296"/>
      <c r="G30" s="297">
        <v>44009</v>
      </c>
      <c r="H30" s="298"/>
      <c r="I30" s="294">
        <v>44039</v>
      </c>
      <c r="J30" s="296"/>
      <c r="K30" s="297">
        <v>44070</v>
      </c>
      <c r="L30" s="298"/>
      <c r="M30" s="294">
        <v>44101</v>
      </c>
      <c r="N30" s="296"/>
      <c r="O30" s="297">
        <v>44131</v>
      </c>
      <c r="P30" s="298"/>
      <c r="Q30" s="294">
        <v>44162</v>
      </c>
      <c r="R30" s="296"/>
      <c r="S30" s="297">
        <v>44192</v>
      </c>
      <c r="T30" s="298"/>
      <c r="U30" s="294">
        <v>44223</v>
      </c>
      <c r="V30" s="296"/>
      <c r="W30" s="297">
        <v>44254</v>
      </c>
      <c r="X30" s="298"/>
      <c r="Y30" s="294">
        <v>44282</v>
      </c>
      <c r="Z30" s="296"/>
    </row>
    <row r="31" spans="1:26" x14ac:dyDescent="0.15">
      <c r="A31" s="315">
        <v>43949</v>
      </c>
      <c r="B31" s="314">
        <f t="shared" si="1"/>
        <v>0</v>
      </c>
      <c r="C31" s="294">
        <v>43949</v>
      </c>
      <c r="D31" s="300"/>
      <c r="E31" s="294">
        <v>43979</v>
      </c>
      <c r="F31" s="296"/>
      <c r="G31" s="297">
        <v>44010</v>
      </c>
      <c r="H31" s="298"/>
      <c r="I31" s="294">
        <v>44040</v>
      </c>
      <c r="J31" s="296"/>
      <c r="K31" s="297">
        <v>44071</v>
      </c>
      <c r="L31" s="298"/>
      <c r="M31" s="294">
        <v>44102</v>
      </c>
      <c r="N31" s="296"/>
      <c r="O31" s="297">
        <v>44132</v>
      </c>
      <c r="P31" s="298"/>
      <c r="Q31" s="294">
        <v>44163</v>
      </c>
      <c r="R31" s="296"/>
      <c r="S31" s="297">
        <v>44193</v>
      </c>
      <c r="T31" s="298"/>
      <c r="U31" s="294">
        <v>44224</v>
      </c>
      <c r="V31" s="296"/>
      <c r="W31" s="297">
        <v>44255</v>
      </c>
      <c r="X31" s="298"/>
      <c r="Y31" s="294">
        <v>44283</v>
      </c>
      <c r="Z31" s="296"/>
    </row>
    <row r="32" spans="1:26" x14ac:dyDescent="0.15">
      <c r="A32" s="315">
        <v>43950</v>
      </c>
      <c r="B32" s="314" t="str">
        <f t="shared" si="1"/>
        <v>＜昭和の日＞</v>
      </c>
      <c r="C32" s="294">
        <v>43950</v>
      </c>
      <c r="D32" s="300" t="s">
        <v>35</v>
      </c>
      <c r="E32" s="294">
        <v>43980</v>
      </c>
      <c r="F32" s="296"/>
      <c r="G32" s="297">
        <v>44011</v>
      </c>
      <c r="H32" s="298"/>
      <c r="I32" s="294">
        <v>44041</v>
      </c>
      <c r="J32" s="296"/>
      <c r="K32" s="297">
        <v>44072</v>
      </c>
      <c r="L32" s="298"/>
      <c r="M32" s="294">
        <v>44103</v>
      </c>
      <c r="N32" s="296"/>
      <c r="O32" s="297">
        <v>44133</v>
      </c>
      <c r="P32" s="298"/>
      <c r="Q32" s="294">
        <v>44164</v>
      </c>
      <c r="R32" s="296"/>
      <c r="S32" s="297">
        <v>44194</v>
      </c>
      <c r="T32" s="298"/>
      <c r="U32" s="294">
        <v>44225</v>
      </c>
      <c r="V32" s="296"/>
      <c r="W32" s="297"/>
      <c r="X32" s="298"/>
      <c r="Y32" s="294">
        <v>44284</v>
      </c>
      <c r="Z32" s="296"/>
    </row>
    <row r="33" spans="1:26" x14ac:dyDescent="0.15">
      <c r="A33" s="315">
        <v>43951</v>
      </c>
      <c r="B33" s="314">
        <f t="shared" si="1"/>
        <v>0</v>
      </c>
      <c r="C33" s="294">
        <v>43951</v>
      </c>
      <c r="D33" s="300"/>
      <c r="E33" s="294">
        <v>43981</v>
      </c>
      <c r="F33" s="296"/>
      <c r="G33" s="297">
        <v>44012</v>
      </c>
      <c r="H33" s="298"/>
      <c r="I33" s="294">
        <v>44042</v>
      </c>
      <c r="J33" s="296"/>
      <c r="K33" s="297">
        <v>44073</v>
      </c>
      <c r="L33" s="298"/>
      <c r="M33" s="294">
        <v>44104</v>
      </c>
      <c r="N33" s="296"/>
      <c r="O33" s="297">
        <v>44134</v>
      </c>
      <c r="P33" s="298"/>
      <c r="Q33" s="294">
        <v>44165</v>
      </c>
      <c r="R33" s="296"/>
      <c r="S33" s="297">
        <v>44195</v>
      </c>
      <c r="T33" s="298"/>
      <c r="U33" s="294">
        <v>44226</v>
      </c>
      <c r="V33" s="296"/>
      <c r="W33" s="297"/>
      <c r="X33" s="298"/>
      <c r="Y33" s="294">
        <v>44285</v>
      </c>
      <c r="Z33" s="296"/>
    </row>
    <row r="34" spans="1:26" ht="14.25" thickBot="1" x14ac:dyDescent="0.2">
      <c r="A34" s="315">
        <v>43952</v>
      </c>
      <c r="B34" s="314">
        <f>F4</f>
        <v>0</v>
      </c>
      <c r="C34" s="302"/>
      <c r="D34" s="303"/>
      <c r="E34" s="302">
        <v>43982</v>
      </c>
      <c r="F34" s="304"/>
      <c r="G34" s="305"/>
      <c r="H34" s="305"/>
      <c r="I34" s="302">
        <v>44043</v>
      </c>
      <c r="J34" s="304"/>
      <c r="K34" s="306">
        <v>44074</v>
      </c>
      <c r="L34" s="305"/>
      <c r="M34" s="307"/>
      <c r="N34" s="304"/>
      <c r="O34" s="306">
        <v>44135</v>
      </c>
      <c r="P34" s="305"/>
      <c r="Q34" s="302"/>
      <c r="R34" s="304"/>
      <c r="S34" s="302">
        <v>44196</v>
      </c>
      <c r="T34" s="305"/>
      <c r="U34" s="302">
        <v>44227</v>
      </c>
      <c r="V34" s="304"/>
      <c r="W34" s="306"/>
      <c r="X34" s="305"/>
      <c r="Y34" s="307"/>
      <c r="Z34" s="304"/>
    </row>
    <row r="35" spans="1:26" x14ac:dyDescent="0.15">
      <c r="A35" s="315">
        <v>43953</v>
      </c>
      <c r="B35" s="314">
        <f>F5</f>
        <v>0</v>
      </c>
      <c r="C35" s="188"/>
    </row>
    <row r="36" spans="1:26" x14ac:dyDescent="0.15">
      <c r="A36" s="315">
        <v>43954</v>
      </c>
      <c r="B36" s="314" t="s">
        <v>36</v>
      </c>
      <c r="C36" s="188"/>
    </row>
    <row r="37" spans="1:26" x14ac:dyDescent="0.15">
      <c r="A37" s="315">
        <v>43955</v>
      </c>
      <c r="B37" s="314" t="str">
        <f>F7</f>
        <v>＜みどりの日＞</v>
      </c>
      <c r="C37" s="188"/>
    </row>
    <row r="38" spans="1:26" x14ac:dyDescent="0.15">
      <c r="A38" s="315">
        <v>43956</v>
      </c>
      <c r="B38" s="314" t="str">
        <f t="shared" ref="B38:B64" si="2">F8</f>
        <v>＜こどもの日＞</v>
      </c>
      <c r="C38" s="188"/>
    </row>
    <row r="39" spans="1:26" x14ac:dyDescent="0.15">
      <c r="A39" s="315">
        <v>43957</v>
      </c>
      <c r="B39" s="314" t="str">
        <f t="shared" si="2"/>
        <v>＜振替休日＞</v>
      </c>
      <c r="C39" s="188"/>
    </row>
    <row r="40" spans="1:26" x14ac:dyDescent="0.15">
      <c r="A40" s="315">
        <v>43958</v>
      </c>
      <c r="B40" s="314">
        <f t="shared" si="2"/>
        <v>0</v>
      </c>
      <c r="C40" s="188"/>
    </row>
    <row r="41" spans="1:26" x14ac:dyDescent="0.15">
      <c r="A41" s="315">
        <v>43959</v>
      </c>
      <c r="B41" s="314">
        <f t="shared" si="2"/>
        <v>0</v>
      </c>
      <c r="C41" s="188"/>
    </row>
    <row r="42" spans="1:26" x14ac:dyDescent="0.15">
      <c r="A42" s="315">
        <v>43960</v>
      </c>
      <c r="B42" s="314">
        <f t="shared" si="2"/>
        <v>0</v>
      </c>
      <c r="C42" s="188"/>
    </row>
    <row r="43" spans="1:26" x14ac:dyDescent="0.15">
      <c r="A43" s="315">
        <v>43961</v>
      </c>
      <c r="B43" s="314">
        <f t="shared" si="2"/>
        <v>0</v>
      </c>
      <c r="C43" s="188"/>
    </row>
    <row r="44" spans="1:26" x14ac:dyDescent="0.15">
      <c r="A44" s="315">
        <v>43962</v>
      </c>
      <c r="B44" s="314">
        <f t="shared" si="2"/>
        <v>0</v>
      </c>
      <c r="C44" s="188"/>
    </row>
    <row r="45" spans="1:26" x14ac:dyDescent="0.15">
      <c r="A45" s="315">
        <v>43963</v>
      </c>
      <c r="B45" s="314">
        <f t="shared" si="2"/>
        <v>0</v>
      </c>
      <c r="C45" s="188"/>
    </row>
    <row r="46" spans="1:26" x14ac:dyDescent="0.15">
      <c r="A46" s="315">
        <v>43964</v>
      </c>
      <c r="B46" s="314">
        <f t="shared" si="2"/>
        <v>0</v>
      </c>
      <c r="C46" s="188"/>
    </row>
    <row r="47" spans="1:26" x14ac:dyDescent="0.15">
      <c r="A47" s="315">
        <v>43965</v>
      </c>
      <c r="B47" s="314">
        <f t="shared" si="2"/>
        <v>0</v>
      </c>
      <c r="C47" s="188"/>
    </row>
    <row r="48" spans="1:26" x14ac:dyDescent="0.15">
      <c r="A48" s="315">
        <v>43966</v>
      </c>
      <c r="B48" s="314">
        <f t="shared" si="2"/>
        <v>0</v>
      </c>
      <c r="C48" s="188"/>
    </row>
    <row r="49" spans="1:3" x14ac:dyDescent="0.15">
      <c r="A49" s="315">
        <v>43967</v>
      </c>
      <c r="B49" s="314">
        <f t="shared" si="2"/>
        <v>0</v>
      </c>
      <c r="C49" s="188"/>
    </row>
    <row r="50" spans="1:3" x14ac:dyDescent="0.15">
      <c r="A50" s="315">
        <v>43968</v>
      </c>
      <c r="B50" s="314">
        <f t="shared" si="2"/>
        <v>0</v>
      </c>
      <c r="C50" s="188"/>
    </row>
    <row r="51" spans="1:3" x14ac:dyDescent="0.15">
      <c r="A51" s="315">
        <v>43969</v>
      </c>
      <c r="B51" s="314">
        <f t="shared" si="2"/>
        <v>0</v>
      </c>
      <c r="C51" s="188"/>
    </row>
    <row r="52" spans="1:3" x14ac:dyDescent="0.15">
      <c r="A52" s="315">
        <v>43970</v>
      </c>
      <c r="B52" s="314">
        <f t="shared" si="2"/>
        <v>0</v>
      </c>
      <c r="C52" s="188"/>
    </row>
    <row r="53" spans="1:3" x14ac:dyDescent="0.15">
      <c r="A53" s="315">
        <v>43971</v>
      </c>
      <c r="B53" s="314">
        <f t="shared" si="2"/>
        <v>0</v>
      </c>
      <c r="C53" s="188"/>
    </row>
    <row r="54" spans="1:3" x14ac:dyDescent="0.15">
      <c r="A54" s="315">
        <v>43972</v>
      </c>
      <c r="B54" s="314">
        <f t="shared" si="2"/>
        <v>0</v>
      </c>
      <c r="C54" s="188"/>
    </row>
    <row r="55" spans="1:3" x14ac:dyDescent="0.15">
      <c r="A55" s="315">
        <v>43973</v>
      </c>
      <c r="B55" s="314">
        <f t="shared" si="2"/>
        <v>0</v>
      </c>
      <c r="C55" s="188"/>
    </row>
    <row r="56" spans="1:3" x14ac:dyDescent="0.15">
      <c r="A56" s="315">
        <v>43974</v>
      </c>
      <c r="B56" s="314">
        <f t="shared" si="2"/>
        <v>0</v>
      </c>
      <c r="C56" s="188"/>
    </row>
    <row r="57" spans="1:3" x14ac:dyDescent="0.15">
      <c r="A57" s="315">
        <v>43975</v>
      </c>
      <c r="B57" s="314">
        <f t="shared" si="2"/>
        <v>0</v>
      </c>
      <c r="C57" s="188"/>
    </row>
    <row r="58" spans="1:3" x14ac:dyDescent="0.15">
      <c r="A58" s="315">
        <v>43976</v>
      </c>
      <c r="B58" s="314">
        <f t="shared" si="2"/>
        <v>0</v>
      </c>
      <c r="C58" s="188"/>
    </row>
    <row r="59" spans="1:3" x14ac:dyDescent="0.15">
      <c r="A59" s="315">
        <v>43977</v>
      </c>
      <c r="B59" s="314">
        <f t="shared" si="2"/>
        <v>0</v>
      </c>
      <c r="C59" s="188"/>
    </row>
    <row r="60" spans="1:3" x14ac:dyDescent="0.15">
      <c r="A60" s="315">
        <v>43978</v>
      </c>
      <c r="B60" s="314">
        <f t="shared" si="2"/>
        <v>0</v>
      </c>
      <c r="C60" s="188"/>
    </row>
    <row r="61" spans="1:3" x14ac:dyDescent="0.15">
      <c r="A61" s="315">
        <v>43979</v>
      </c>
      <c r="B61" s="314">
        <f t="shared" si="2"/>
        <v>0</v>
      </c>
      <c r="C61" s="188"/>
    </row>
    <row r="62" spans="1:3" x14ac:dyDescent="0.15">
      <c r="A62" s="315">
        <v>43980</v>
      </c>
      <c r="B62" s="314">
        <f t="shared" si="2"/>
        <v>0</v>
      </c>
      <c r="C62" s="188"/>
    </row>
    <row r="63" spans="1:3" x14ac:dyDescent="0.15">
      <c r="A63" s="315">
        <v>43981</v>
      </c>
      <c r="B63" s="314">
        <f t="shared" si="2"/>
        <v>0</v>
      </c>
      <c r="C63" s="188"/>
    </row>
    <row r="64" spans="1:3" x14ac:dyDescent="0.15">
      <c r="A64" s="315">
        <v>43982</v>
      </c>
      <c r="B64" s="314">
        <f t="shared" si="2"/>
        <v>0</v>
      </c>
      <c r="C64" s="188"/>
    </row>
    <row r="65" spans="1:3" x14ac:dyDescent="0.15">
      <c r="A65" s="315">
        <v>43983</v>
      </c>
      <c r="B65" s="314">
        <f>H4</f>
        <v>0</v>
      </c>
      <c r="C65" s="188"/>
    </row>
    <row r="66" spans="1:3" x14ac:dyDescent="0.15">
      <c r="A66" s="315">
        <v>43984</v>
      </c>
      <c r="B66" s="314">
        <f t="shared" ref="B66:B94" si="3">H5</f>
        <v>0</v>
      </c>
      <c r="C66" s="188"/>
    </row>
    <row r="67" spans="1:3" x14ac:dyDescent="0.15">
      <c r="A67" s="315">
        <v>43985</v>
      </c>
      <c r="B67" s="314">
        <f t="shared" si="3"/>
        <v>0</v>
      </c>
      <c r="C67" s="188"/>
    </row>
    <row r="68" spans="1:3" x14ac:dyDescent="0.15">
      <c r="A68" s="315">
        <v>43986</v>
      </c>
      <c r="B68" s="314">
        <f t="shared" si="3"/>
        <v>0</v>
      </c>
      <c r="C68" s="188"/>
    </row>
    <row r="69" spans="1:3" x14ac:dyDescent="0.15">
      <c r="A69" s="315">
        <v>43987</v>
      </c>
      <c r="B69" s="314">
        <f t="shared" si="3"/>
        <v>0</v>
      </c>
      <c r="C69" s="188"/>
    </row>
    <row r="70" spans="1:3" x14ac:dyDescent="0.15">
      <c r="A70" s="315">
        <v>43988</v>
      </c>
      <c r="B70" s="314">
        <f t="shared" si="3"/>
        <v>0</v>
      </c>
      <c r="C70" s="188"/>
    </row>
    <row r="71" spans="1:3" x14ac:dyDescent="0.15">
      <c r="A71" s="315">
        <v>43989</v>
      </c>
      <c r="B71" s="314">
        <f t="shared" si="3"/>
        <v>0</v>
      </c>
      <c r="C71" s="188"/>
    </row>
    <row r="72" spans="1:3" x14ac:dyDescent="0.15">
      <c r="A72" s="315">
        <v>43990</v>
      </c>
      <c r="B72" s="314">
        <f t="shared" si="3"/>
        <v>0</v>
      </c>
      <c r="C72" s="188"/>
    </row>
    <row r="73" spans="1:3" x14ac:dyDescent="0.15">
      <c r="A73" s="315">
        <v>43991</v>
      </c>
      <c r="B73" s="314">
        <f t="shared" si="3"/>
        <v>0</v>
      </c>
      <c r="C73" s="188"/>
    </row>
    <row r="74" spans="1:3" x14ac:dyDescent="0.15">
      <c r="A74" s="315">
        <v>43992</v>
      </c>
      <c r="B74" s="314">
        <f t="shared" si="3"/>
        <v>0</v>
      </c>
      <c r="C74" s="188"/>
    </row>
    <row r="75" spans="1:3" x14ac:dyDescent="0.15">
      <c r="A75" s="315">
        <v>43993</v>
      </c>
      <c r="B75" s="314">
        <f t="shared" si="3"/>
        <v>0</v>
      </c>
      <c r="C75" s="188"/>
    </row>
    <row r="76" spans="1:3" x14ac:dyDescent="0.15">
      <c r="A76" s="315">
        <v>43994</v>
      </c>
      <c r="B76" s="314">
        <f t="shared" si="3"/>
        <v>0</v>
      </c>
      <c r="C76" s="188"/>
    </row>
    <row r="77" spans="1:3" x14ac:dyDescent="0.15">
      <c r="A77" s="315">
        <v>43995</v>
      </c>
      <c r="B77" s="314">
        <f t="shared" si="3"/>
        <v>0</v>
      </c>
      <c r="C77" s="188"/>
    </row>
    <row r="78" spans="1:3" x14ac:dyDescent="0.15">
      <c r="A78" s="315">
        <v>43996</v>
      </c>
      <c r="B78" s="314">
        <f t="shared" si="3"/>
        <v>0</v>
      </c>
      <c r="C78" s="188"/>
    </row>
    <row r="79" spans="1:3" x14ac:dyDescent="0.15">
      <c r="A79" s="315">
        <v>43997</v>
      </c>
      <c r="B79" s="314">
        <f t="shared" si="3"/>
        <v>0</v>
      </c>
      <c r="C79" s="188"/>
    </row>
    <row r="80" spans="1:3" x14ac:dyDescent="0.15">
      <c r="A80" s="315">
        <v>43998</v>
      </c>
      <c r="B80" s="314">
        <f t="shared" si="3"/>
        <v>0</v>
      </c>
      <c r="C80" s="188"/>
    </row>
    <row r="81" spans="1:3" x14ac:dyDescent="0.15">
      <c r="A81" s="315">
        <v>43999</v>
      </c>
      <c r="B81" s="314">
        <f t="shared" si="3"/>
        <v>0</v>
      </c>
      <c r="C81" s="188"/>
    </row>
    <row r="82" spans="1:3" x14ac:dyDescent="0.15">
      <c r="A82" s="315">
        <v>44000</v>
      </c>
      <c r="B82" s="314">
        <f t="shared" si="3"/>
        <v>0</v>
      </c>
      <c r="C82" s="188"/>
    </row>
    <row r="83" spans="1:3" x14ac:dyDescent="0.15">
      <c r="A83" s="315">
        <v>44001</v>
      </c>
      <c r="B83" s="314">
        <f t="shared" si="3"/>
        <v>0</v>
      </c>
      <c r="C83" s="188"/>
    </row>
    <row r="84" spans="1:3" x14ac:dyDescent="0.15">
      <c r="A84" s="315">
        <v>44002</v>
      </c>
      <c r="B84" s="314">
        <f t="shared" si="3"/>
        <v>0</v>
      </c>
      <c r="C84" s="188"/>
    </row>
    <row r="85" spans="1:3" x14ac:dyDescent="0.15">
      <c r="A85" s="315">
        <v>44003</v>
      </c>
      <c r="B85" s="314">
        <f t="shared" si="3"/>
        <v>0</v>
      </c>
      <c r="C85" s="188"/>
    </row>
    <row r="86" spans="1:3" x14ac:dyDescent="0.15">
      <c r="A86" s="315">
        <v>44004</v>
      </c>
      <c r="B86" s="314">
        <f t="shared" si="3"/>
        <v>0</v>
      </c>
      <c r="C86" s="188"/>
    </row>
    <row r="87" spans="1:3" x14ac:dyDescent="0.15">
      <c r="A87" s="315">
        <v>44005</v>
      </c>
      <c r="B87" s="314">
        <f t="shared" si="3"/>
        <v>0</v>
      </c>
      <c r="C87" s="188"/>
    </row>
    <row r="88" spans="1:3" x14ac:dyDescent="0.15">
      <c r="A88" s="315">
        <v>44006</v>
      </c>
      <c r="B88" s="314">
        <f t="shared" si="3"/>
        <v>0</v>
      </c>
      <c r="C88" s="188"/>
    </row>
    <row r="89" spans="1:3" x14ac:dyDescent="0.15">
      <c r="A89" s="315">
        <v>44007</v>
      </c>
      <c r="B89" s="314">
        <f t="shared" si="3"/>
        <v>0</v>
      </c>
      <c r="C89" s="188"/>
    </row>
    <row r="90" spans="1:3" x14ac:dyDescent="0.15">
      <c r="A90" s="315">
        <v>44008</v>
      </c>
      <c r="B90" s="314">
        <f t="shared" si="3"/>
        <v>0</v>
      </c>
      <c r="C90" s="188"/>
    </row>
    <row r="91" spans="1:3" x14ac:dyDescent="0.15">
      <c r="A91" s="315">
        <v>44009</v>
      </c>
      <c r="B91" s="314">
        <f t="shared" si="3"/>
        <v>0</v>
      </c>
      <c r="C91" s="188"/>
    </row>
    <row r="92" spans="1:3" x14ac:dyDescent="0.15">
      <c r="A92" s="315">
        <v>44010</v>
      </c>
      <c r="B92" s="314">
        <f t="shared" si="3"/>
        <v>0</v>
      </c>
      <c r="C92" s="188"/>
    </row>
    <row r="93" spans="1:3" x14ac:dyDescent="0.15">
      <c r="A93" s="315">
        <v>44011</v>
      </c>
      <c r="B93" s="314">
        <f t="shared" si="3"/>
        <v>0</v>
      </c>
      <c r="C93" s="188"/>
    </row>
    <row r="94" spans="1:3" x14ac:dyDescent="0.15">
      <c r="A94" s="315">
        <v>44012</v>
      </c>
      <c r="B94" s="314">
        <f t="shared" si="3"/>
        <v>0</v>
      </c>
      <c r="C94" s="188"/>
    </row>
    <row r="95" spans="1:3" x14ac:dyDescent="0.15">
      <c r="A95" s="315">
        <v>44013</v>
      </c>
      <c r="B95" s="314">
        <f>J4</f>
        <v>0</v>
      </c>
      <c r="C95" s="188"/>
    </row>
    <row r="96" spans="1:3" x14ac:dyDescent="0.15">
      <c r="A96" s="315">
        <v>44014</v>
      </c>
      <c r="B96" s="314">
        <f t="shared" ref="B96:B125" si="4">J5</f>
        <v>0</v>
      </c>
      <c r="C96" s="188"/>
    </row>
    <row r="97" spans="1:3" x14ac:dyDescent="0.15">
      <c r="A97" s="315">
        <v>44015</v>
      </c>
      <c r="B97" s="314">
        <f t="shared" si="4"/>
        <v>0</v>
      </c>
      <c r="C97" s="188"/>
    </row>
    <row r="98" spans="1:3" x14ac:dyDescent="0.15">
      <c r="A98" s="315">
        <v>44016</v>
      </c>
      <c r="B98" s="314">
        <f t="shared" si="4"/>
        <v>0</v>
      </c>
      <c r="C98" s="188"/>
    </row>
    <row r="99" spans="1:3" x14ac:dyDescent="0.15">
      <c r="A99" s="315">
        <v>44017</v>
      </c>
      <c r="B99" s="314">
        <f t="shared" si="4"/>
        <v>0</v>
      </c>
      <c r="C99" s="188"/>
    </row>
    <row r="100" spans="1:3" x14ac:dyDescent="0.15">
      <c r="A100" s="315">
        <v>44018</v>
      </c>
      <c r="B100" s="314">
        <f t="shared" si="4"/>
        <v>0</v>
      </c>
      <c r="C100" s="188"/>
    </row>
    <row r="101" spans="1:3" x14ac:dyDescent="0.15">
      <c r="A101" s="315">
        <v>44019</v>
      </c>
      <c r="B101" s="314">
        <f t="shared" si="4"/>
        <v>0</v>
      </c>
      <c r="C101" s="188"/>
    </row>
    <row r="102" spans="1:3" x14ac:dyDescent="0.15">
      <c r="A102" s="315">
        <v>44020</v>
      </c>
      <c r="B102" s="314">
        <f t="shared" si="4"/>
        <v>0</v>
      </c>
      <c r="C102" s="188"/>
    </row>
    <row r="103" spans="1:3" x14ac:dyDescent="0.15">
      <c r="A103" s="315">
        <v>44021</v>
      </c>
      <c r="B103" s="314">
        <f t="shared" si="4"/>
        <v>0</v>
      </c>
      <c r="C103" s="188"/>
    </row>
    <row r="104" spans="1:3" x14ac:dyDescent="0.15">
      <c r="A104" s="315">
        <v>44022</v>
      </c>
      <c r="B104" s="314">
        <f t="shared" si="4"/>
        <v>0</v>
      </c>
      <c r="C104" s="188"/>
    </row>
    <row r="105" spans="1:3" x14ac:dyDescent="0.15">
      <c r="A105" s="315">
        <v>44023</v>
      </c>
      <c r="B105" s="314">
        <f t="shared" si="4"/>
        <v>0</v>
      </c>
      <c r="C105" s="188"/>
    </row>
    <row r="106" spans="1:3" x14ac:dyDescent="0.15">
      <c r="A106" s="315">
        <v>44024</v>
      </c>
      <c r="B106" s="314">
        <f t="shared" si="4"/>
        <v>0</v>
      </c>
      <c r="C106" s="188"/>
    </row>
    <row r="107" spans="1:3" x14ac:dyDescent="0.15">
      <c r="A107" s="315">
        <v>44025</v>
      </c>
      <c r="B107" s="314">
        <f t="shared" si="4"/>
        <v>0</v>
      </c>
      <c r="C107" s="188"/>
    </row>
    <row r="108" spans="1:3" x14ac:dyDescent="0.15">
      <c r="A108" s="315">
        <v>44026</v>
      </c>
      <c r="B108" s="314">
        <f t="shared" si="4"/>
        <v>0</v>
      </c>
      <c r="C108" s="188"/>
    </row>
    <row r="109" spans="1:3" x14ac:dyDescent="0.15">
      <c r="A109" s="315">
        <v>44027</v>
      </c>
      <c r="B109" s="314">
        <f t="shared" si="4"/>
        <v>0</v>
      </c>
      <c r="C109" s="188"/>
    </row>
    <row r="110" spans="1:3" x14ac:dyDescent="0.15">
      <c r="A110" s="315">
        <v>44028</v>
      </c>
      <c r="B110" s="314">
        <f t="shared" si="4"/>
        <v>0</v>
      </c>
      <c r="C110" s="188"/>
    </row>
    <row r="111" spans="1:3" x14ac:dyDescent="0.15">
      <c r="A111" s="315">
        <v>44029</v>
      </c>
      <c r="B111" s="314">
        <f t="shared" si="4"/>
        <v>0</v>
      </c>
      <c r="C111" s="188"/>
    </row>
    <row r="112" spans="1:3" x14ac:dyDescent="0.15">
      <c r="A112" s="315">
        <v>44030</v>
      </c>
      <c r="B112" s="314">
        <f t="shared" si="4"/>
        <v>0</v>
      </c>
      <c r="C112" s="188"/>
    </row>
    <row r="113" spans="1:3" x14ac:dyDescent="0.15">
      <c r="A113" s="315">
        <v>44031</v>
      </c>
      <c r="B113" s="314">
        <f t="shared" si="4"/>
        <v>0</v>
      </c>
      <c r="C113" s="188"/>
    </row>
    <row r="114" spans="1:3" x14ac:dyDescent="0.15">
      <c r="A114" s="315">
        <v>44032</v>
      </c>
      <c r="B114" s="314">
        <f t="shared" si="4"/>
        <v>0</v>
      </c>
      <c r="C114" s="188"/>
    </row>
    <row r="115" spans="1:3" x14ac:dyDescent="0.15">
      <c r="A115" s="315">
        <v>44033</v>
      </c>
      <c r="B115" s="314" t="str">
        <f t="shared" si="4"/>
        <v>＜夏季休業日＞～</v>
      </c>
      <c r="C115" s="188"/>
    </row>
    <row r="116" spans="1:3" x14ac:dyDescent="0.15">
      <c r="A116" s="315">
        <v>44034</v>
      </c>
      <c r="B116" s="314">
        <f t="shared" si="4"/>
        <v>0</v>
      </c>
      <c r="C116" s="188"/>
    </row>
    <row r="117" spans="1:3" x14ac:dyDescent="0.15">
      <c r="A117" s="315">
        <v>44035</v>
      </c>
      <c r="B117" s="314" t="str">
        <f t="shared" si="4"/>
        <v>＜海の日＞</v>
      </c>
      <c r="C117" s="188"/>
    </row>
    <row r="118" spans="1:3" x14ac:dyDescent="0.15">
      <c r="A118" s="315">
        <v>44036</v>
      </c>
      <c r="B118" s="314" t="str">
        <f t="shared" si="4"/>
        <v>＜スポーツの日＞</v>
      </c>
      <c r="C118" s="188"/>
    </row>
    <row r="119" spans="1:3" x14ac:dyDescent="0.15">
      <c r="A119" s="315">
        <v>44037</v>
      </c>
      <c r="B119" s="314">
        <f t="shared" si="4"/>
        <v>0</v>
      </c>
      <c r="C119" s="188"/>
    </row>
    <row r="120" spans="1:3" x14ac:dyDescent="0.15">
      <c r="A120" s="315">
        <v>44038</v>
      </c>
      <c r="B120" s="314">
        <f t="shared" si="4"/>
        <v>0</v>
      </c>
      <c r="C120" s="188"/>
    </row>
    <row r="121" spans="1:3" x14ac:dyDescent="0.15">
      <c r="A121" s="315">
        <v>44039</v>
      </c>
      <c r="B121" s="314">
        <f t="shared" si="4"/>
        <v>0</v>
      </c>
      <c r="C121" s="188"/>
    </row>
    <row r="122" spans="1:3" x14ac:dyDescent="0.15">
      <c r="A122" s="315">
        <v>44040</v>
      </c>
      <c r="B122" s="314">
        <f t="shared" si="4"/>
        <v>0</v>
      </c>
      <c r="C122" s="188"/>
    </row>
    <row r="123" spans="1:3" x14ac:dyDescent="0.15">
      <c r="A123" s="315">
        <v>44041</v>
      </c>
      <c r="B123" s="314">
        <f t="shared" si="4"/>
        <v>0</v>
      </c>
      <c r="C123" s="188"/>
    </row>
    <row r="124" spans="1:3" x14ac:dyDescent="0.15">
      <c r="A124" s="315">
        <v>44042</v>
      </c>
      <c r="B124" s="314">
        <f t="shared" si="4"/>
        <v>0</v>
      </c>
      <c r="C124" s="188"/>
    </row>
    <row r="125" spans="1:3" x14ac:dyDescent="0.15">
      <c r="A125" s="315">
        <v>44043</v>
      </c>
      <c r="B125" s="314">
        <f t="shared" si="4"/>
        <v>0</v>
      </c>
      <c r="C125" s="188"/>
    </row>
    <row r="126" spans="1:3" x14ac:dyDescent="0.15">
      <c r="A126" s="315">
        <v>44044</v>
      </c>
      <c r="B126" s="314">
        <f>L4</f>
        <v>0</v>
      </c>
      <c r="C126" s="188"/>
    </row>
    <row r="127" spans="1:3" x14ac:dyDescent="0.15">
      <c r="A127" s="315">
        <v>44045</v>
      </c>
      <c r="B127" s="314">
        <f t="shared" ref="B127:B156" si="5">L5</f>
        <v>0</v>
      </c>
      <c r="C127" s="188"/>
    </row>
    <row r="128" spans="1:3" x14ac:dyDescent="0.15">
      <c r="A128" s="315">
        <v>44046</v>
      </c>
      <c r="B128" s="314">
        <f t="shared" si="5"/>
        <v>0</v>
      </c>
      <c r="C128" s="188"/>
    </row>
    <row r="129" spans="1:3" x14ac:dyDescent="0.15">
      <c r="A129" s="315">
        <v>44047</v>
      </c>
      <c r="B129" s="314">
        <f t="shared" si="5"/>
        <v>0</v>
      </c>
      <c r="C129" s="188"/>
    </row>
    <row r="130" spans="1:3" x14ac:dyDescent="0.15">
      <c r="A130" s="315">
        <v>44048</v>
      </c>
      <c r="B130" s="314">
        <f t="shared" si="5"/>
        <v>0</v>
      </c>
      <c r="C130" s="188"/>
    </row>
    <row r="131" spans="1:3" x14ac:dyDescent="0.15">
      <c r="A131" s="315">
        <v>44049</v>
      </c>
      <c r="B131" s="314">
        <f t="shared" si="5"/>
        <v>0</v>
      </c>
      <c r="C131" s="188"/>
    </row>
    <row r="132" spans="1:3" x14ac:dyDescent="0.15">
      <c r="A132" s="315">
        <v>44050</v>
      </c>
      <c r="B132" s="314">
        <f t="shared" si="5"/>
        <v>0</v>
      </c>
      <c r="C132" s="188"/>
    </row>
    <row r="133" spans="1:3" x14ac:dyDescent="0.15">
      <c r="A133" s="315">
        <v>44051</v>
      </c>
      <c r="B133" s="314">
        <f t="shared" si="5"/>
        <v>0</v>
      </c>
      <c r="C133" s="188"/>
    </row>
    <row r="134" spans="1:3" x14ac:dyDescent="0.15">
      <c r="A134" s="315">
        <v>44052</v>
      </c>
      <c r="B134" s="314">
        <f t="shared" si="5"/>
        <v>0</v>
      </c>
      <c r="C134" s="188"/>
    </row>
    <row r="135" spans="1:3" x14ac:dyDescent="0.15">
      <c r="A135" s="315">
        <v>44053</v>
      </c>
      <c r="B135" s="314" t="str">
        <f>L13</f>
        <v>＜山の日＞</v>
      </c>
      <c r="C135" s="188"/>
    </row>
    <row r="136" spans="1:3" x14ac:dyDescent="0.15">
      <c r="A136" s="315">
        <v>44054</v>
      </c>
      <c r="B136" s="314" t="e">
        <f>#REF!</f>
        <v>#REF!</v>
      </c>
      <c r="C136" s="188"/>
    </row>
    <row r="137" spans="1:3" x14ac:dyDescent="0.15">
      <c r="A137" s="315">
        <v>44055</v>
      </c>
      <c r="B137" s="314">
        <f t="shared" si="5"/>
        <v>0</v>
      </c>
      <c r="C137" s="188"/>
    </row>
    <row r="138" spans="1:3" x14ac:dyDescent="0.15">
      <c r="A138" s="315">
        <v>44056</v>
      </c>
      <c r="B138" s="314">
        <f t="shared" si="5"/>
        <v>0</v>
      </c>
      <c r="C138" s="188"/>
    </row>
    <row r="139" spans="1:3" x14ac:dyDescent="0.15">
      <c r="A139" s="315">
        <v>44057</v>
      </c>
      <c r="B139" s="314">
        <f t="shared" si="5"/>
        <v>0</v>
      </c>
      <c r="C139" s="188"/>
    </row>
    <row r="140" spans="1:3" x14ac:dyDescent="0.15">
      <c r="A140" s="315">
        <v>44058</v>
      </c>
      <c r="B140" s="314">
        <f t="shared" si="5"/>
        <v>0</v>
      </c>
      <c r="C140" s="188"/>
    </row>
    <row r="141" spans="1:3" x14ac:dyDescent="0.15">
      <c r="A141" s="315">
        <v>44059</v>
      </c>
      <c r="B141" s="314">
        <f t="shared" si="5"/>
        <v>0</v>
      </c>
      <c r="C141" s="188"/>
    </row>
    <row r="142" spans="1:3" x14ac:dyDescent="0.15">
      <c r="A142" s="315">
        <v>44060</v>
      </c>
      <c r="B142" s="314">
        <f t="shared" si="5"/>
        <v>0</v>
      </c>
      <c r="C142" s="188"/>
    </row>
    <row r="143" spans="1:3" x14ac:dyDescent="0.15">
      <c r="A143" s="315">
        <v>44061</v>
      </c>
      <c r="B143" s="314">
        <f t="shared" si="5"/>
        <v>0</v>
      </c>
      <c r="C143" s="188"/>
    </row>
    <row r="144" spans="1:3" x14ac:dyDescent="0.15">
      <c r="A144" s="315">
        <v>44062</v>
      </c>
      <c r="B144" s="314">
        <f t="shared" si="5"/>
        <v>0</v>
      </c>
      <c r="C144" s="188"/>
    </row>
    <row r="145" spans="1:3" x14ac:dyDescent="0.15">
      <c r="A145" s="315">
        <v>44063</v>
      </c>
      <c r="B145" s="314">
        <f t="shared" si="5"/>
        <v>0</v>
      </c>
      <c r="C145" s="188"/>
    </row>
    <row r="146" spans="1:3" x14ac:dyDescent="0.15">
      <c r="A146" s="315">
        <v>44064</v>
      </c>
      <c r="B146" s="314">
        <f t="shared" si="5"/>
        <v>0</v>
      </c>
      <c r="C146" s="188"/>
    </row>
    <row r="147" spans="1:3" x14ac:dyDescent="0.15">
      <c r="A147" s="315">
        <v>44065</v>
      </c>
      <c r="B147" s="314">
        <f t="shared" si="5"/>
        <v>0</v>
      </c>
      <c r="C147" s="188"/>
    </row>
    <row r="148" spans="1:3" x14ac:dyDescent="0.15">
      <c r="A148" s="315">
        <v>44066</v>
      </c>
      <c r="B148" s="314">
        <f t="shared" si="5"/>
        <v>0</v>
      </c>
      <c r="C148" s="188"/>
    </row>
    <row r="149" spans="1:3" x14ac:dyDescent="0.15">
      <c r="A149" s="315">
        <v>44067</v>
      </c>
      <c r="B149" s="314" t="str">
        <f t="shared" si="5"/>
        <v>～＜夏季休業日＞</v>
      </c>
      <c r="C149" s="188"/>
    </row>
    <row r="150" spans="1:3" x14ac:dyDescent="0.15">
      <c r="A150" s="315">
        <v>44068</v>
      </c>
      <c r="B150" s="314">
        <f t="shared" si="5"/>
        <v>0</v>
      </c>
      <c r="C150" s="188"/>
    </row>
    <row r="151" spans="1:3" x14ac:dyDescent="0.15">
      <c r="A151" s="315">
        <v>44069</v>
      </c>
      <c r="B151" s="314">
        <f t="shared" si="5"/>
        <v>0</v>
      </c>
      <c r="C151" s="188"/>
    </row>
    <row r="152" spans="1:3" x14ac:dyDescent="0.15">
      <c r="A152" s="315">
        <v>44070</v>
      </c>
      <c r="B152" s="314">
        <f t="shared" si="5"/>
        <v>0</v>
      </c>
      <c r="C152" s="188"/>
    </row>
    <row r="153" spans="1:3" x14ac:dyDescent="0.15">
      <c r="A153" s="315">
        <v>44071</v>
      </c>
      <c r="B153" s="314">
        <f t="shared" si="5"/>
        <v>0</v>
      </c>
      <c r="C153" s="188"/>
    </row>
    <row r="154" spans="1:3" x14ac:dyDescent="0.15">
      <c r="A154" s="315">
        <v>44072</v>
      </c>
      <c r="B154" s="314">
        <f t="shared" si="5"/>
        <v>0</v>
      </c>
      <c r="C154" s="188"/>
    </row>
    <row r="155" spans="1:3" x14ac:dyDescent="0.15">
      <c r="A155" s="315">
        <v>44073</v>
      </c>
      <c r="B155" s="314">
        <f t="shared" si="5"/>
        <v>0</v>
      </c>
      <c r="C155" s="188"/>
    </row>
    <row r="156" spans="1:3" x14ac:dyDescent="0.15">
      <c r="A156" s="315">
        <v>44074</v>
      </c>
      <c r="B156" s="314">
        <f t="shared" si="5"/>
        <v>0</v>
      </c>
      <c r="C156" s="188"/>
    </row>
    <row r="157" spans="1:3" x14ac:dyDescent="0.15">
      <c r="A157" s="315">
        <v>44075</v>
      </c>
      <c r="B157" s="314">
        <f>N4</f>
        <v>0</v>
      </c>
      <c r="C157" s="188"/>
    </row>
    <row r="158" spans="1:3" x14ac:dyDescent="0.15">
      <c r="A158" s="315">
        <v>44076</v>
      </c>
      <c r="B158" s="314">
        <f t="shared" ref="B158:B186" si="6">N5</f>
        <v>0</v>
      </c>
      <c r="C158" s="188"/>
    </row>
    <row r="159" spans="1:3" x14ac:dyDescent="0.15">
      <c r="A159" s="315">
        <v>44077</v>
      </c>
      <c r="B159" s="314">
        <f t="shared" si="6"/>
        <v>0</v>
      </c>
      <c r="C159" s="188"/>
    </row>
    <row r="160" spans="1:3" x14ac:dyDescent="0.15">
      <c r="A160" s="315">
        <v>44078</v>
      </c>
      <c r="B160" s="314">
        <f t="shared" si="6"/>
        <v>0</v>
      </c>
      <c r="C160" s="188"/>
    </row>
    <row r="161" spans="1:3" x14ac:dyDescent="0.15">
      <c r="A161" s="315">
        <v>44079</v>
      </c>
      <c r="B161" s="314">
        <f t="shared" si="6"/>
        <v>0</v>
      </c>
      <c r="C161" s="188"/>
    </row>
    <row r="162" spans="1:3" x14ac:dyDescent="0.15">
      <c r="A162" s="315">
        <v>44080</v>
      </c>
      <c r="B162" s="314">
        <f t="shared" si="6"/>
        <v>0</v>
      </c>
      <c r="C162" s="188"/>
    </row>
    <row r="163" spans="1:3" x14ac:dyDescent="0.15">
      <c r="A163" s="315">
        <v>44081</v>
      </c>
      <c r="B163" s="314">
        <f t="shared" si="6"/>
        <v>0</v>
      </c>
      <c r="C163" s="188"/>
    </row>
    <row r="164" spans="1:3" x14ac:dyDescent="0.15">
      <c r="A164" s="315">
        <v>44082</v>
      </c>
      <c r="B164" s="314">
        <f t="shared" si="6"/>
        <v>0</v>
      </c>
      <c r="C164" s="188"/>
    </row>
    <row r="165" spans="1:3" x14ac:dyDescent="0.15">
      <c r="A165" s="315">
        <v>44083</v>
      </c>
      <c r="B165" s="314">
        <f t="shared" si="6"/>
        <v>0</v>
      </c>
      <c r="C165" s="188"/>
    </row>
    <row r="166" spans="1:3" x14ac:dyDescent="0.15">
      <c r="A166" s="315">
        <v>44084</v>
      </c>
      <c r="B166" s="314">
        <f t="shared" si="6"/>
        <v>0</v>
      </c>
      <c r="C166" s="188"/>
    </row>
    <row r="167" spans="1:3" x14ac:dyDescent="0.15">
      <c r="A167" s="315">
        <v>44085</v>
      </c>
      <c r="B167" s="314">
        <f t="shared" si="6"/>
        <v>0</v>
      </c>
      <c r="C167" s="188"/>
    </row>
    <row r="168" spans="1:3" x14ac:dyDescent="0.15">
      <c r="A168" s="315">
        <v>44086</v>
      </c>
      <c r="B168" s="314">
        <f t="shared" si="6"/>
        <v>0</v>
      </c>
      <c r="C168" s="188"/>
    </row>
    <row r="169" spans="1:3" x14ac:dyDescent="0.15">
      <c r="A169" s="315">
        <v>44087</v>
      </c>
      <c r="B169" s="314">
        <f t="shared" si="6"/>
        <v>0</v>
      </c>
      <c r="C169" s="188"/>
    </row>
    <row r="170" spans="1:3" x14ac:dyDescent="0.15">
      <c r="A170" s="315">
        <v>44088</v>
      </c>
      <c r="B170" s="314">
        <f t="shared" si="6"/>
        <v>0</v>
      </c>
      <c r="C170" s="188"/>
    </row>
    <row r="171" spans="1:3" x14ac:dyDescent="0.15">
      <c r="A171" s="315">
        <v>44089</v>
      </c>
      <c r="B171" s="314">
        <f t="shared" si="6"/>
        <v>0</v>
      </c>
      <c r="C171" s="188"/>
    </row>
    <row r="172" spans="1:3" x14ac:dyDescent="0.15">
      <c r="A172" s="315">
        <v>44090</v>
      </c>
      <c r="B172" s="314">
        <f t="shared" si="6"/>
        <v>0</v>
      </c>
      <c r="C172" s="188"/>
    </row>
    <row r="173" spans="1:3" x14ac:dyDescent="0.15">
      <c r="A173" s="315">
        <v>44091</v>
      </c>
      <c r="B173" s="314">
        <f t="shared" si="6"/>
        <v>0</v>
      </c>
      <c r="C173" s="188"/>
    </row>
    <row r="174" spans="1:3" x14ac:dyDescent="0.15">
      <c r="A174" s="315">
        <v>44092</v>
      </c>
      <c r="B174" s="314">
        <f t="shared" si="6"/>
        <v>0</v>
      </c>
      <c r="C174" s="188"/>
    </row>
    <row r="175" spans="1:3" x14ac:dyDescent="0.15">
      <c r="A175" s="315">
        <v>44093</v>
      </c>
      <c r="B175" s="314">
        <f t="shared" si="6"/>
        <v>0</v>
      </c>
      <c r="C175" s="188"/>
    </row>
    <row r="176" spans="1:3" x14ac:dyDescent="0.15">
      <c r="A176" s="315">
        <v>44094</v>
      </c>
      <c r="B176" s="314">
        <f t="shared" si="6"/>
        <v>0</v>
      </c>
      <c r="C176" s="188"/>
    </row>
    <row r="177" spans="1:3" x14ac:dyDescent="0.15">
      <c r="A177" s="315">
        <v>44095</v>
      </c>
      <c r="B177" s="314" t="str">
        <f t="shared" si="6"/>
        <v>＜敬老の日＞</v>
      </c>
      <c r="C177" s="188"/>
    </row>
    <row r="178" spans="1:3" x14ac:dyDescent="0.15">
      <c r="A178" s="315">
        <v>44096</v>
      </c>
      <c r="B178" s="314" t="str">
        <f t="shared" si="6"/>
        <v>＜秋分の日＞</v>
      </c>
      <c r="C178" s="188"/>
    </row>
    <row r="179" spans="1:3" x14ac:dyDescent="0.15">
      <c r="A179" s="315">
        <v>44097</v>
      </c>
      <c r="B179" s="314">
        <f t="shared" si="6"/>
        <v>0</v>
      </c>
      <c r="C179" s="188"/>
    </row>
    <row r="180" spans="1:3" x14ac:dyDescent="0.15">
      <c r="A180" s="315">
        <v>44098</v>
      </c>
      <c r="B180" s="314">
        <f t="shared" si="6"/>
        <v>0</v>
      </c>
      <c r="C180" s="188"/>
    </row>
    <row r="181" spans="1:3" x14ac:dyDescent="0.15">
      <c r="A181" s="315">
        <v>44099</v>
      </c>
      <c r="B181" s="314">
        <f t="shared" si="6"/>
        <v>0</v>
      </c>
      <c r="C181" s="188"/>
    </row>
    <row r="182" spans="1:3" x14ac:dyDescent="0.15">
      <c r="A182" s="315">
        <v>44100</v>
      </c>
      <c r="B182" s="314">
        <f t="shared" si="6"/>
        <v>0</v>
      </c>
      <c r="C182" s="188"/>
    </row>
    <row r="183" spans="1:3" x14ac:dyDescent="0.15">
      <c r="A183" s="315">
        <v>44101</v>
      </c>
      <c r="B183" s="314">
        <f t="shared" si="6"/>
        <v>0</v>
      </c>
      <c r="C183" s="188"/>
    </row>
    <row r="184" spans="1:3" x14ac:dyDescent="0.15">
      <c r="A184" s="315">
        <v>44102</v>
      </c>
      <c r="B184" s="314">
        <f t="shared" si="6"/>
        <v>0</v>
      </c>
      <c r="C184" s="188"/>
    </row>
    <row r="185" spans="1:3" x14ac:dyDescent="0.15">
      <c r="A185" s="315">
        <v>44103</v>
      </c>
      <c r="B185" s="314">
        <f t="shared" si="6"/>
        <v>0</v>
      </c>
      <c r="C185" s="188"/>
    </row>
    <row r="186" spans="1:3" x14ac:dyDescent="0.15">
      <c r="A186" s="315">
        <v>44104</v>
      </c>
      <c r="B186" s="314">
        <f t="shared" si="6"/>
        <v>0</v>
      </c>
      <c r="C186" s="188"/>
    </row>
    <row r="187" spans="1:3" x14ac:dyDescent="0.15">
      <c r="A187" s="315">
        <v>44105</v>
      </c>
      <c r="B187" s="314">
        <f>P4</f>
        <v>0</v>
      </c>
      <c r="C187" s="188"/>
    </row>
    <row r="188" spans="1:3" x14ac:dyDescent="0.15">
      <c r="A188" s="315">
        <v>44106</v>
      </c>
      <c r="B188" s="314">
        <f t="shared" ref="B188:B217" si="7">P5</f>
        <v>0</v>
      </c>
      <c r="C188" s="188"/>
    </row>
    <row r="189" spans="1:3" x14ac:dyDescent="0.15">
      <c r="A189" s="315">
        <v>44107</v>
      </c>
      <c r="B189" s="314">
        <f t="shared" si="7"/>
        <v>0</v>
      </c>
      <c r="C189" s="188"/>
    </row>
    <row r="190" spans="1:3" x14ac:dyDescent="0.15">
      <c r="A190" s="315">
        <v>44108</v>
      </c>
      <c r="B190" s="314">
        <f t="shared" si="7"/>
        <v>0</v>
      </c>
      <c r="C190" s="188"/>
    </row>
    <row r="191" spans="1:3" x14ac:dyDescent="0.15">
      <c r="A191" s="315">
        <v>44109</v>
      </c>
      <c r="B191" s="314">
        <f t="shared" si="7"/>
        <v>0</v>
      </c>
      <c r="C191" s="188"/>
    </row>
    <row r="192" spans="1:3" x14ac:dyDescent="0.15">
      <c r="A192" s="315">
        <v>44110</v>
      </c>
      <c r="B192" s="314">
        <f t="shared" si="7"/>
        <v>0</v>
      </c>
      <c r="C192" s="188"/>
    </row>
    <row r="193" spans="1:3" x14ac:dyDescent="0.15">
      <c r="A193" s="315">
        <v>44111</v>
      </c>
      <c r="B193" s="314">
        <f t="shared" si="7"/>
        <v>0</v>
      </c>
      <c r="C193" s="188"/>
    </row>
    <row r="194" spans="1:3" x14ac:dyDescent="0.15">
      <c r="A194" s="315">
        <v>44112</v>
      </c>
      <c r="B194" s="314">
        <f t="shared" si="7"/>
        <v>0</v>
      </c>
      <c r="C194" s="188"/>
    </row>
    <row r="195" spans="1:3" x14ac:dyDescent="0.15">
      <c r="A195" s="315">
        <v>44113</v>
      </c>
      <c r="B195" s="314">
        <f t="shared" si="7"/>
        <v>0</v>
      </c>
      <c r="C195" s="188"/>
    </row>
    <row r="196" spans="1:3" x14ac:dyDescent="0.15">
      <c r="A196" s="315">
        <v>44114</v>
      </c>
      <c r="B196" s="314">
        <f t="shared" si="7"/>
        <v>0</v>
      </c>
      <c r="C196" s="188"/>
    </row>
    <row r="197" spans="1:3" x14ac:dyDescent="0.15">
      <c r="A197" s="315">
        <v>44115</v>
      </c>
      <c r="B197" s="314">
        <f t="shared" si="7"/>
        <v>0</v>
      </c>
      <c r="C197" s="188"/>
    </row>
    <row r="198" spans="1:3" x14ac:dyDescent="0.15">
      <c r="A198" s="315">
        <v>44116</v>
      </c>
      <c r="B198" s="314">
        <f t="shared" si="7"/>
        <v>0</v>
      </c>
      <c r="C198" s="188"/>
    </row>
    <row r="199" spans="1:3" x14ac:dyDescent="0.15">
      <c r="A199" s="315">
        <v>44117</v>
      </c>
      <c r="B199" s="314">
        <f t="shared" si="7"/>
        <v>0</v>
      </c>
      <c r="C199" s="188"/>
    </row>
    <row r="200" spans="1:3" x14ac:dyDescent="0.15">
      <c r="A200" s="315">
        <v>44118</v>
      </c>
      <c r="B200" s="314">
        <f t="shared" si="7"/>
        <v>0</v>
      </c>
      <c r="C200" s="188"/>
    </row>
    <row r="201" spans="1:3" x14ac:dyDescent="0.15">
      <c r="A201" s="315">
        <v>44119</v>
      </c>
      <c r="B201" s="314">
        <f t="shared" si="7"/>
        <v>0</v>
      </c>
      <c r="C201" s="188"/>
    </row>
    <row r="202" spans="1:3" x14ac:dyDescent="0.15">
      <c r="A202" s="315">
        <v>44120</v>
      </c>
      <c r="B202" s="314">
        <f t="shared" si="7"/>
        <v>0</v>
      </c>
      <c r="C202" s="188"/>
    </row>
    <row r="203" spans="1:3" x14ac:dyDescent="0.15">
      <c r="A203" s="315">
        <v>44121</v>
      </c>
      <c r="B203" s="314">
        <f t="shared" si="7"/>
        <v>0</v>
      </c>
      <c r="C203" s="188"/>
    </row>
    <row r="204" spans="1:3" x14ac:dyDescent="0.15">
      <c r="A204" s="315">
        <v>44122</v>
      </c>
      <c r="B204" s="314">
        <f t="shared" si="7"/>
        <v>0</v>
      </c>
      <c r="C204" s="188"/>
    </row>
    <row r="205" spans="1:3" x14ac:dyDescent="0.15">
      <c r="A205" s="315">
        <v>44123</v>
      </c>
      <c r="B205" s="314">
        <f t="shared" si="7"/>
        <v>0</v>
      </c>
      <c r="C205" s="188"/>
    </row>
    <row r="206" spans="1:3" x14ac:dyDescent="0.15">
      <c r="A206" s="315">
        <v>44124</v>
      </c>
      <c r="B206" s="314">
        <f t="shared" si="7"/>
        <v>0</v>
      </c>
      <c r="C206" s="188"/>
    </row>
    <row r="207" spans="1:3" x14ac:dyDescent="0.15">
      <c r="A207" s="315">
        <v>44125</v>
      </c>
      <c r="B207" s="314">
        <f t="shared" si="7"/>
        <v>0</v>
      </c>
      <c r="C207" s="188"/>
    </row>
    <row r="208" spans="1:3" x14ac:dyDescent="0.15">
      <c r="A208" s="315">
        <v>44126</v>
      </c>
      <c r="B208" s="314">
        <f t="shared" si="7"/>
        <v>0</v>
      </c>
      <c r="C208" s="188"/>
    </row>
    <row r="209" spans="1:3" x14ac:dyDescent="0.15">
      <c r="A209" s="315">
        <v>44127</v>
      </c>
      <c r="B209" s="314">
        <f t="shared" si="7"/>
        <v>0</v>
      </c>
      <c r="C209" s="188"/>
    </row>
    <row r="210" spans="1:3" x14ac:dyDescent="0.15">
      <c r="A210" s="315">
        <v>44128</v>
      </c>
      <c r="B210" s="314">
        <f t="shared" si="7"/>
        <v>0</v>
      </c>
      <c r="C210" s="188"/>
    </row>
    <row r="211" spans="1:3" x14ac:dyDescent="0.15">
      <c r="A211" s="315">
        <v>44129</v>
      </c>
      <c r="B211" s="314">
        <f t="shared" si="7"/>
        <v>0</v>
      </c>
      <c r="C211" s="188"/>
    </row>
    <row r="212" spans="1:3" x14ac:dyDescent="0.15">
      <c r="A212" s="315">
        <v>44130</v>
      </c>
      <c r="B212" s="314">
        <f t="shared" si="7"/>
        <v>0</v>
      </c>
      <c r="C212" s="188"/>
    </row>
    <row r="213" spans="1:3" x14ac:dyDescent="0.15">
      <c r="A213" s="315">
        <v>44131</v>
      </c>
      <c r="B213" s="314">
        <f t="shared" si="7"/>
        <v>0</v>
      </c>
      <c r="C213" s="188"/>
    </row>
    <row r="214" spans="1:3" x14ac:dyDescent="0.15">
      <c r="A214" s="315">
        <v>44132</v>
      </c>
      <c r="B214" s="314">
        <f t="shared" si="7"/>
        <v>0</v>
      </c>
      <c r="C214" s="188"/>
    </row>
    <row r="215" spans="1:3" x14ac:dyDescent="0.15">
      <c r="A215" s="315">
        <v>44133</v>
      </c>
      <c r="B215" s="314">
        <f t="shared" si="7"/>
        <v>0</v>
      </c>
      <c r="C215" s="188"/>
    </row>
    <row r="216" spans="1:3" x14ac:dyDescent="0.15">
      <c r="A216" s="315">
        <v>44134</v>
      </c>
      <c r="B216" s="314">
        <f t="shared" si="7"/>
        <v>0</v>
      </c>
      <c r="C216" s="188"/>
    </row>
    <row r="217" spans="1:3" x14ac:dyDescent="0.15">
      <c r="A217" s="315">
        <v>44135</v>
      </c>
      <c r="B217" s="314">
        <f t="shared" si="7"/>
        <v>0</v>
      </c>
      <c r="C217" s="188"/>
    </row>
    <row r="218" spans="1:3" x14ac:dyDescent="0.15">
      <c r="A218" s="315">
        <v>44136</v>
      </c>
      <c r="B218" s="314">
        <f>R4</f>
        <v>0</v>
      </c>
      <c r="C218" s="188"/>
    </row>
    <row r="219" spans="1:3" x14ac:dyDescent="0.15">
      <c r="A219" s="315">
        <v>44137</v>
      </c>
      <c r="B219" s="314">
        <f t="shared" ref="B219:B247" si="8">R5</f>
        <v>0</v>
      </c>
      <c r="C219" s="188"/>
    </row>
    <row r="220" spans="1:3" x14ac:dyDescent="0.15">
      <c r="A220" s="315">
        <v>44138</v>
      </c>
      <c r="B220" s="314" t="str">
        <f t="shared" si="8"/>
        <v>＜文化の日＞</v>
      </c>
      <c r="C220" s="188"/>
    </row>
    <row r="221" spans="1:3" x14ac:dyDescent="0.15">
      <c r="A221" s="315">
        <v>44139</v>
      </c>
      <c r="B221" s="314">
        <f t="shared" si="8"/>
        <v>0</v>
      </c>
      <c r="C221" s="188"/>
    </row>
    <row r="222" spans="1:3" x14ac:dyDescent="0.15">
      <c r="A222" s="315">
        <v>44140</v>
      </c>
      <c r="B222" s="314">
        <f t="shared" si="8"/>
        <v>0</v>
      </c>
      <c r="C222" s="188"/>
    </row>
    <row r="223" spans="1:3" x14ac:dyDescent="0.15">
      <c r="A223" s="315">
        <v>44141</v>
      </c>
      <c r="B223" s="314">
        <f t="shared" si="8"/>
        <v>0</v>
      </c>
      <c r="C223" s="188"/>
    </row>
    <row r="224" spans="1:3" x14ac:dyDescent="0.15">
      <c r="A224" s="315">
        <v>44142</v>
      </c>
      <c r="B224" s="314">
        <f t="shared" si="8"/>
        <v>0</v>
      </c>
      <c r="C224" s="188"/>
    </row>
    <row r="225" spans="1:3" x14ac:dyDescent="0.15">
      <c r="A225" s="315">
        <v>44143</v>
      </c>
      <c r="B225" s="314">
        <f t="shared" si="8"/>
        <v>0</v>
      </c>
      <c r="C225" s="188"/>
    </row>
    <row r="226" spans="1:3" x14ac:dyDescent="0.15">
      <c r="A226" s="315">
        <v>44144</v>
      </c>
      <c r="B226" s="314">
        <f t="shared" si="8"/>
        <v>0</v>
      </c>
      <c r="C226" s="188"/>
    </row>
    <row r="227" spans="1:3" x14ac:dyDescent="0.15">
      <c r="A227" s="315">
        <v>44145</v>
      </c>
      <c r="B227" s="314">
        <f t="shared" si="8"/>
        <v>0</v>
      </c>
      <c r="C227" s="188"/>
    </row>
    <row r="228" spans="1:3" x14ac:dyDescent="0.15">
      <c r="A228" s="315">
        <v>44146</v>
      </c>
      <c r="B228" s="314">
        <f t="shared" si="8"/>
        <v>0</v>
      </c>
      <c r="C228" s="188"/>
    </row>
    <row r="229" spans="1:3" x14ac:dyDescent="0.15">
      <c r="A229" s="315">
        <v>44147</v>
      </c>
      <c r="B229" s="314">
        <f t="shared" si="8"/>
        <v>0</v>
      </c>
      <c r="C229" s="188"/>
    </row>
    <row r="230" spans="1:3" x14ac:dyDescent="0.15">
      <c r="A230" s="315">
        <v>44148</v>
      </c>
      <c r="B230" s="314">
        <f t="shared" si="8"/>
        <v>0</v>
      </c>
      <c r="C230" s="188"/>
    </row>
    <row r="231" spans="1:3" x14ac:dyDescent="0.15">
      <c r="A231" s="315">
        <v>44149</v>
      </c>
      <c r="B231" s="314">
        <f t="shared" si="8"/>
        <v>0</v>
      </c>
      <c r="C231" s="188"/>
    </row>
    <row r="232" spans="1:3" x14ac:dyDescent="0.15">
      <c r="A232" s="315">
        <v>44150</v>
      </c>
      <c r="B232" s="314">
        <f t="shared" si="8"/>
        <v>0</v>
      </c>
      <c r="C232" s="188"/>
    </row>
    <row r="233" spans="1:3" x14ac:dyDescent="0.15">
      <c r="A233" s="315">
        <v>44151</v>
      </c>
      <c r="B233" s="314">
        <f t="shared" si="8"/>
        <v>0</v>
      </c>
      <c r="C233" s="188"/>
    </row>
    <row r="234" spans="1:3" x14ac:dyDescent="0.15">
      <c r="A234" s="315">
        <v>44152</v>
      </c>
      <c r="B234" s="314">
        <f t="shared" si="8"/>
        <v>0</v>
      </c>
      <c r="C234" s="188"/>
    </row>
    <row r="235" spans="1:3" x14ac:dyDescent="0.15">
      <c r="A235" s="315">
        <v>44153</v>
      </c>
      <c r="B235" s="314">
        <f t="shared" si="8"/>
        <v>0</v>
      </c>
      <c r="C235" s="188"/>
    </row>
    <row r="236" spans="1:3" x14ac:dyDescent="0.15">
      <c r="A236" s="315">
        <v>44154</v>
      </c>
      <c r="B236" s="314">
        <f t="shared" si="8"/>
        <v>0</v>
      </c>
      <c r="C236" s="188"/>
    </row>
    <row r="237" spans="1:3" x14ac:dyDescent="0.15">
      <c r="A237" s="315">
        <v>44155</v>
      </c>
      <c r="B237" s="314">
        <f t="shared" si="8"/>
        <v>0</v>
      </c>
      <c r="C237" s="188"/>
    </row>
    <row r="238" spans="1:3" x14ac:dyDescent="0.15">
      <c r="A238" s="315">
        <v>44156</v>
      </c>
      <c r="B238" s="314">
        <f t="shared" si="8"/>
        <v>0</v>
      </c>
      <c r="C238" s="188"/>
    </row>
    <row r="239" spans="1:3" x14ac:dyDescent="0.15">
      <c r="A239" s="315">
        <v>44157</v>
      </c>
      <c r="B239" s="314">
        <f t="shared" si="8"/>
        <v>0</v>
      </c>
      <c r="C239" s="188"/>
    </row>
    <row r="240" spans="1:3" x14ac:dyDescent="0.15">
      <c r="A240" s="315">
        <v>44158</v>
      </c>
      <c r="B240" s="314" t="str">
        <f t="shared" si="8"/>
        <v>＜勤労感謝の日＞</v>
      </c>
      <c r="C240" s="188"/>
    </row>
    <row r="241" spans="1:3" x14ac:dyDescent="0.15">
      <c r="A241" s="315">
        <v>44159</v>
      </c>
      <c r="B241" s="314">
        <f t="shared" si="8"/>
        <v>0</v>
      </c>
      <c r="C241" s="188"/>
    </row>
    <row r="242" spans="1:3" x14ac:dyDescent="0.15">
      <c r="A242" s="315">
        <v>44160</v>
      </c>
      <c r="B242" s="314">
        <f t="shared" si="8"/>
        <v>0</v>
      </c>
      <c r="C242" s="188"/>
    </row>
    <row r="243" spans="1:3" x14ac:dyDescent="0.15">
      <c r="A243" s="315">
        <v>44161</v>
      </c>
      <c r="B243" s="314">
        <f t="shared" si="8"/>
        <v>0</v>
      </c>
      <c r="C243" s="188"/>
    </row>
    <row r="244" spans="1:3" x14ac:dyDescent="0.15">
      <c r="A244" s="315">
        <v>44162</v>
      </c>
      <c r="B244" s="314">
        <f t="shared" si="8"/>
        <v>0</v>
      </c>
      <c r="C244" s="188"/>
    </row>
    <row r="245" spans="1:3" x14ac:dyDescent="0.15">
      <c r="A245" s="315">
        <v>44163</v>
      </c>
      <c r="B245" s="314">
        <f t="shared" si="8"/>
        <v>0</v>
      </c>
      <c r="C245" s="188"/>
    </row>
    <row r="246" spans="1:3" x14ac:dyDescent="0.15">
      <c r="A246" s="315">
        <v>44164</v>
      </c>
      <c r="B246" s="314">
        <f t="shared" si="8"/>
        <v>0</v>
      </c>
      <c r="C246" s="188"/>
    </row>
    <row r="247" spans="1:3" x14ac:dyDescent="0.15">
      <c r="A247" s="315">
        <v>44165</v>
      </c>
      <c r="B247" s="314">
        <f t="shared" si="8"/>
        <v>0</v>
      </c>
      <c r="C247" s="188"/>
    </row>
    <row r="248" spans="1:3" x14ac:dyDescent="0.15">
      <c r="A248" s="315">
        <v>44166</v>
      </c>
      <c r="B248" s="314">
        <f>T4</f>
        <v>0</v>
      </c>
      <c r="C248" s="188"/>
    </row>
    <row r="249" spans="1:3" x14ac:dyDescent="0.15">
      <c r="A249" s="315">
        <v>44167</v>
      </c>
      <c r="B249" s="314">
        <f t="shared" ref="B249:B278" si="9">T5</f>
        <v>0</v>
      </c>
      <c r="C249" s="188"/>
    </row>
    <row r="250" spans="1:3" x14ac:dyDescent="0.15">
      <c r="A250" s="315">
        <v>44168</v>
      </c>
      <c r="B250" s="314">
        <f t="shared" si="9"/>
        <v>0</v>
      </c>
      <c r="C250" s="188"/>
    </row>
    <row r="251" spans="1:3" x14ac:dyDescent="0.15">
      <c r="A251" s="315">
        <v>44169</v>
      </c>
      <c r="B251" s="314">
        <f t="shared" si="9"/>
        <v>0</v>
      </c>
      <c r="C251" s="188"/>
    </row>
    <row r="252" spans="1:3" x14ac:dyDescent="0.15">
      <c r="A252" s="315">
        <v>44170</v>
      </c>
      <c r="B252" s="314">
        <f t="shared" si="9"/>
        <v>0</v>
      </c>
      <c r="C252" s="188"/>
    </row>
    <row r="253" spans="1:3" x14ac:dyDescent="0.15">
      <c r="A253" s="315">
        <v>44171</v>
      </c>
      <c r="B253" s="314">
        <f t="shared" si="9"/>
        <v>0</v>
      </c>
      <c r="C253" s="188"/>
    </row>
    <row r="254" spans="1:3" x14ac:dyDescent="0.15">
      <c r="A254" s="315">
        <v>44172</v>
      </c>
      <c r="B254" s="314">
        <f t="shared" si="9"/>
        <v>0</v>
      </c>
      <c r="C254" s="188"/>
    </row>
    <row r="255" spans="1:3" x14ac:dyDescent="0.15">
      <c r="A255" s="315">
        <v>44173</v>
      </c>
      <c r="B255" s="314">
        <f t="shared" si="9"/>
        <v>0</v>
      </c>
      <c r="C255" s="188"/>
    </row>
    <row r="256" spans="1:3" x14ac:dyDescent="0.15">
      <c r="A256" s="315">
        <v>44174</v>
      </c>
      <c r="B256" s="314">
        <f t="shared" si="9"/>
        <v>0</v>
      </c>
      <c r="C256" s="188"/>
    </row>
    <row r="257" spans="1:3" x14ac:dyDescent="0.15">
      <c r="A257" s="315">
        <v>44175</v>
      </c>
      <c r="B257" s="314">
        <f t="shared" si="9"/>
        <v>0</v>
      </c>
      <c r="C257" s="188"/>
    </row>
    <row r="258" spans="1:3" x14ac:dyDescent="0.15">
      <c r="A258" s="315">
        <v>44176</v>
      </c>
      <c r="B258" s="314">
        <f t="shared" si="9"/>
        <v>0</v>
      </c>
      <c r="C258" s="188"/>
    </row>
    <row r="259" spans="1:3" x14ac:dyDescent="0.15">
      <c r="A259" s="315">
        <v>44177</v>
      </c>
      <c r="B259" s="314">
        <f t="shared" si="9"/>
        <v>0</v>
      </c>
      <c r="C259" s="188"/>
    </row>
    <row r="260" spans="1:3" x14ac:dyDescent="0.15">
      <c r="A260" s="315">
        <v>44178</v>
      </c>
      <c r="B260" s="314">
        <f t="shared" si="9"/>
        <v>0</v>
      </c>
      <c r="C260" s="188"/>
    </row>
    <row r="261" spans="1:3" x14ac:dyDescent="0.15">
      <c r="A261" s="315">
        <v>44179</v>
      </c>
      <c r="B261" s="314">
        <f t="shared" si="9"/>
        <v>0</v>
      </c>
      <c r="C261" s="188"/>
    </row>
    <row r="262" spans="1:3" x14ac:dyDescent="0.15">
      <c r="A262" s="315">
        <v>44180</v>
      </c>
      <c r="B262" s="314">
        <f t="shared" si="9"/>
        <v>0</v>
      </c>
      <c r="C262" s="188"/>
    </row>
    <row r="263" spans="1:3" x14ac:dyDescent="0.15">
      <c r="A263" s="315">
        <v>44181</v>
      </c>
      <c r="B263" s="314">
        <f t="shared" si="9"/>
        <v>0</v>
      </c>
      <c r="C263" s="188"/>
    </row>
    <row r="264" spans="1:3" x14ac:dyDescent="0.15">
      <c r="A264" s="315">
        <v>44182</v>
      </c>
      <c r="B264" s="314">
        <f t="shared" si="9"/>
        <v>0</v>
      </c>
      <c r="C264" s="188"/>
    </row>
    <row r="265" spans="1:3" x14ac:dyDescent="0.15">
      <c r="A265" s="315">
        <v>44183</v>
      </c>
      <c r="B265" s="314">
        <f t="shared" si="9"/>
        <v>0</v>
      </c>
      <c r="C265" s="188"/>
    </row>
    <row r="266" spans="1:3" x14ac:dyDescent="0.15">
      <c r="A266" s="315">
        <v>44184</v>
      </c>
      <c r="B266" s="314">
        <f t="shared" si="9"/>
        <v>0</v>
      </c>
      <c r="C266" s="188"/>
    </row>
    <row r="267" spans="1:3" x14ac:dyDescent="0.15">
      <c r="A267" s="315">
        <v>44185</v>
      </c>
      <c r="B267" s="314">
        <f t="shared" si="9"/>
        <v>0</v>
      </c>
      <c r="C267" s="188"/>
    </row>
    <row r="268" spans="1:3" x14ac:dyDescent="0.15">
      <c r="A268" s="315">
        <v>44186</v>
      </c>
      <c r="B268" s="314">
        <f t="shared" si="9"/>
        <v>0</v>
      </c>
      <c r="C268" s="188"/>
    </row>
    <row r="269" spans="1:3" x14ac:dyDescent="0.15">
      <c r="A269" s="315">
        <v>44187</v>
      </c>
      <c r="B269" s="314">
        <f t="shared" si="9"/>
        <v>0</v>
      </c>
      <c r="C269" s="188"/>
    </row>
    <row r="270" spans="1:3" x14ac:dyDescent="0.15">
      <c r="A270" s="315">
        <v>44188</v>
      </c>
      <c r="B270" s="314">
        <f t="shared" si="9"/>
        <v>0</v>
      </c>
      <c r="C270" s="188"/>
    </row>
    <row r="271" spans="1:3" x14ac:dyDescent="0.15">
      <c r="A271" s="315">
        <v>44189</v>
      </c>
      <c r="B271" s="314" t="str">
        <f t="shared" si="9"/>
        <v>＜冬季休業＞～</v>
      </c>
      <c r="C271" s="188"/>
    </row>
    <row r="272" spans="1:3" x14ac:dyDescent="0.15">
      <c r="A272" s="315">
        <v>44190</v>
      </c>
      <c r="B272" s="314">
        <f t="shared" si="9"/>
        <v>0</v>
      </c>
      <c r="C272" s="188"/>
    </row>
    <row r="273" spans="1:3" x14ac:dyDescent="0.15">
      <c r="A273" s="315">
        <v>44191</v>
      </c>
      <c r="B273" s="314">
        <f t="shared" si="9"/>
        <v>0</v>
      </c>
      <c r="C273" s="188"/>
    </row>
    <row r="274" spans="1:3" x14ac:dyDescent="0.15">
      <c r="A274" s="315">
        <v>44192</v>
      </c>
      <c r="B274" s="314">
        <f t="shared" si="9"/>
        <v>0</v>
      </c>
      <c r="C274" s="188"/>
    </row>
    <row r="275" spans="1:3" x14ac:dyDescent="0.15">
      <c r="A275" s="315">
        <v>44193</v>
      </c>
      <c r="B275" s="314">
        <f t="shared" si="9"/>
        <v>0</v>
      </c>
      <c r="C275" s="188"/>
    </row>
    <row r="276" spans="1:3" x14ac:dyDescent="0.15">
      <c r="A276" s="315">
        <v>44194</v>
      </c>
      <c r="B276" s="314">
        <f t="shared" si="9"/>
        <v>0</v>
      </c>
      <c r="C276" s="188"/>
    </row>
    <row r="277" spans="1:3" x14ac:dyDescent="0.15">
      <c r="A277" s="315">
        <v>44195</v>
      </c>
      <c r="B277" s="314">
        <f t="shared" si="9"/>
        <v>0</v>
      </c>
      <c r="C277" s="188"/>
    </row>
    <row r="278" spans="1:3" x14ac:dyDescent="0.15">
      <c r="A278" s="315">
        <v>44196</v>
      </c>
      <c r="B278" s="314">
        <f t="shared" si="9"/>
        <v>0</v>
      </c>
      <c r="C278" s="188"/>
    </row>
    <row r="279" spans="1:3" x14ac:dyDescent="0.15">
      <c r="A279" s="315">
        <v>44197</v>
      </c>
      <c r="B279" s="314" t="str">
        <f>V4</f>
        <v>＜元日＞</v>
      </c>
      <c r="C279" s="188"/>
    </row>
    <row r="280" spans="1:3" x14ac:dyDescent="0.15">
      <c r="A280" s="315">
        <v>44198</v>
      </c>
      <c r="B280" s="314">
        <f t="shared" ref="B280:B309" si="10">V5</f>
        <v>0</v>
      </c>
      <c r="C280" s="188"/>
    </row>
    <row r="281" spans="1:3" x14ac:dyDescent="0.15">
      <c r="A281" s="315">
        <v>44199</v>
      </c>
      <c r="B281" s="314">
        <f t="shared" si="10"/>
        <v>0</v>
      </c>
      <c r="C281" s="188"/>
    </row>
    <row r="282" spans="1:3" x14ac:dyDescent="0.15">
      <c r="A282" s="315">
        <v>44200</v>
      </c>
      <c r="B282" s="314">
        <f t="shared" si="10"/>
        <v>0</v>
      </c>
      <c r="C282" s="188"/>
    </row>
    <row r="283" spans="1:3" x14ac:dyDescent="0.15">
      <c r="A283" s="315">
        <v>44201</v>
      </c>
      <c r="B283" s="314">
        <f t="shared" si="10"/>
        <v>0</v>
      </c>
      <c r="C283" s="188"/>
    </row>
    <row r="284" spans="1:3" x14ac:dyDescent="0.15">
      <c r="A284" s="315">
        <v>44202</v>
      </c>
      <c r="B284" s="314">
        <f t="shared" si="10"/>
        <v>0</v>
      </c>
      <c r="C284" s="188"/>
    </row>
    <row r="285" spans="1:3" x14ac:dyDescent="0.15">
      <c r="A285" s="315">
        <v>44203</v>
      </c>
      <c r="B285" s="314" t="str">
        <f t="shared" si="10"/>
        <v>～＜冬季休業＞</v>
      </c>
      <c r="C285" s="188"/>
    </row>
    <row r="286" spans="1:3" x14ac:dyDescent="0.15">
      <c r="A286" s="315">
        <v>44204</v>
      </c>
      <c r="B286" s="314">
        <f t="shared" si="10"/>
        <v>0</v>
      </c>
      <c r="C286" s="188"/>
    </row>
    <row r="287" spans="1:3" x14ac:dyDescent="0.15">
      <c r="A287" s="315">
        <v>44205</v>
      </c>
      <c r="B287" s="314">
        <f t="shared" si="10"/>
        <v>0</v>
      </c>
      <c r="C287" s="188"/>
    </row>
    <row r="288" spans="1:3" x14ac:dyDescent="0.15">
      <c r="A288" s="315">
        <v>44206</v>
      </c>
      <c r="B288" s="314">
        <f t="shared" si="10"/>
        <v>0</v>
      </c>
      <c r="C288" s="188"/>
    </row>
    <row r="289" spans="1:3" x14ac:dyDescent="0.15">
      <c r="A289" s="315">
        <v>44207</v>
      </c>
      <c r="B289" s="314" t="str">
        <f t="shared" si="10"/>
        <v>＜成人の日＞</v>
      </c>
      <c r="C289" s="188"/>
    </row>
    <row r="290" spans="1:3" x14ac:dyDescent="0.15">
      <c r="A290" s="315">
        <v>44208</v>
      </c>
      <c r="B290" s="314">
        <f t="shared" si="10"/>
        <v>0</v>
      </c>
      <c r="C290" s="188"/>
    </row>
    <row r="291" spans="1:3" x14ac:dyDescent="0.15">
      <c r="A291" s="315">
        <v>44209</v>
      </c>
      <c r="B291" s="314">
        <f t="shared" si="10"/>
        <v>0</v>
      </c>
      <c r="C291" s="188"/>
    </row>
    <row r="292" spans="1:3" x14ac:dyDescent="0.15">
      <c r="A292" s="315">
        <v>44210</v>
      </c>
      <c r="B292" s="314">
        <f t="shared" si="10"/>
        <v>0</v>
      </c>
      <c r="C292" s="188"/>
    </row>
    <row r="293" spans="1:3" x14ac:dyDescent="0.15">
      <c r="A293" s="315">
        <v>44211</v>
      </c>
      <c r="B293" s="314">
        <f t="shared" si="10"/>
        <v>0</v>
      </c>
      <c r="C293" s="188"/>
    </row>
    <row r="294" spans="1:3" x14ac:dyDescent="0.15">
      <c r="A294" s="315">
        <v>44212</v>
      </c>
      <c r="B294" s="314">
        <f t="shared" si="10"/>
        <v>0</v>
      </c>
      <c r="C294" s="188"/>
    </row>
    <row r="295" spans="1:3" x14ac:dyDescent="0.15">
      <c r="A295" s="315">
        <v>44213</v>
      </c>
      <c r="B295" s="314">
        <f t="shared" si="10"/>
        <v>0</v>
      </c>
      <c r="C295" s="188"/>
    </row>
    <row r="296" spans="1:3" x14ac:dyDescent="0.15">
      <c r="A296" s="315">
        <v>44214</v>
      </c>
      <c r="B296" s="314">
        <f t="shared" si="10"/>
        <v>0</v>
      </c>
      <c r="C296" s="188"/>
    </row>
    <row r="297" spans="1:3" x14ac:dyDescent="0.15">
      <c r="A297" s="315">
        <v>44215</v>
      </c>
      <c r="B297" s="314">
        <f t="shared" si="10"/>
        <v>0</v>
      </c>
      <c r="C297" s="188"/>
    </row>
    <row r="298" spans="1:3" x14ac:dyDescent="0.15">
      <c r="A298" s="315">
        <v>44216</v>
      </c>
      <c r="B298" s="314">
        <f t="shared" si="10"/>
        <v>0</v>
      </c>
      <c r="C298" s="188"/>
    </row>
    <row r="299" spans="1:3" x14ac:dyDescent="0.15">
      <c r="A299" s="315">
        <v>44217</v>
      </c>
      <c r="B299" s="314">
        <f t="shared" si="10"/>
        <v>0</v>
      </c>
      <c r="C299" s="188"/>
    </row>
    <row r="300" spans="1:3" x14ac:dyDescent="0.15">
      <c r="A300" s="315">
        <v>44218</v>
      </c>
      <c r="B300" s="314">
        <f t="shared" si="10"/>
        <v>0</v>
      </c>
      <c r="C300" s="188"/>
    </row>
    <row r="301" spans="1:3" x14ac:dyDescent="0.15">
      <c r="A301" s="315">
        <v>44219</v>
      </c>
      <c r="B301" s="314">
        <f t="shared" si="10"/>
        <v>0</v>
      </c>
      <c r="C301" s="188"/>
    </row>
    <row r="302" spans="1:3" x14ac:dyDescent="0.15">
      <c r="A302" s="315">
        <v>44220</v>
      </c>
      <c r="B302" s="314">
        <f t="shared" si="10"/>
        <v>0</v>
      </c>
      <c r="C302" s="188"/>
    </row>
    <row r="303" spans="1:3" x14ac:dyDescent="0.15">
      <c r="A303" s="315">
        <v>44221</v>
      </c>
      <c r="B303" s="314">
        <f t="shared" si="10"/>
        <v>0</v>
      </c>
      <c r="C303" s="188"/>
    </row>
    <row r="304" spans="1:3" x14ac:dyDescent="0.15">
      <c r="A304" s="315">
        <v>44222</v>
      </c>
      <c r="B304" s="314">
        <f t="shared" si="10"/>
        <v>0</v>
      </c>
      <c r="C304" s="188"/>
    </row>
    <row r="305" spans="1:3" x14ac:dyDescent="0.15">
      <c r="A305" s="315">
        <v>44223</v>
      </c>
      <c r="B305" s="314">
        <f t="shared" si="10"/>
        <v>0</v>
      </c>
      <c r="C305" s="188"/>
    </row>
    <row r="306" spans="1:3" x14ac:dyDescent="0.15">
      <c r="A306" s="315">
        <v>44224</v>
      </c>
      <c r="B306" s="314">
        <f t="shared" si="10"/>
        <v>0</v>
      </c>
      <c r="C306" s="188"/>
    </row>
    <row r="307" spans="1:3" x14ac:dyDescent="0.15">
      <c r="A307" s="315">
        <v>44225</v>
      </c>
      <c r="B307" s="314">
        <f t="shared" si="10"/>
        <v>0</v>
      </c>
      <c r="C307" s="188"/>
    </row>
    <row r="308" spans="1:3" x14ac:dyDescent="0.15">
      <c r="A308" s="315">
        <v>44226</v>
      </c>
      <c r="B308" s="314">
        <f t="shared" si="10"/>
        <v>0</v>
      </c>
      <c r="C308" s="188"/>
    </row>
    <row r="309" spans="1:3" x14ac:dyDescent="0.15">
      <c r="A309" s="315">
        <v>44227</v>
      </c>
      <c r="B309" s="314">
        <f t="shared" si="10"/>
        <v>0</v>
      </c>
      <c r="C309" s="188"/>
    </row>
    <row r="310" spans="1:3" x14ac:dyDescent="0.15">
      <c r="A310" s="315">
        <v>44228</v>
      </c>
      <c r="B310" s="314">
        <f>X4</f>
        <v>0</v>
      </c>
      <c r="C310" s="188"/>
    </row>
    <row r="311" spans="1:3" x14ac:dyDescent="0.15">
      <c r="A311" s="315">
        <v>44229</v>
      </c>
      <c r="B311" s="314">
        <f t="shared" ref="B311:B337" si="11">X5</f>
        <v>0</v>
      </c>
      <c r="C311" s="188"/>
    </row>
    <row r="312" spans="1:3" x14ac:dyDescent="0.15">
      <c r="A312" s="315">
        <v>44230</v>
      </c>
      <c r="B312" s="314">
        <f t="shared" si="11"/>
        <v>0</v>
      </c>
      <c r="C312" s="188"/>
    </row>
    <row r="313" spans="1:3" x14ac:dyDescent="0.15">
      <c r="A313" s="315">
        <v>44231</v>
      </c>
      <c r="B313" s="314">
        <f t="shared" si="11"/>
        <v>0</v>
      </c>
      <c r="C313" s="188"/>
    </row>
    <row r="314" spans="1:3" x14ac:dyDescent="0.15">
      <c r="A314" s="315">
        <v>44232</v>
      </c>
      <c r="B314" s="314">
        <f t="shared" si="11"/>
        <v>0</v>
      </c>
      <c r="C314" s="188"/>
    </row>
    <row r="315" spans="1:3" x14ac:dyDescent="0.15">
      <c r="A315" s="315">
        <v>44233</v>
      </c>
      <c r="B315" s="314">
        <f t="shared" si="11"/>
        <v>0</v>
      </c>
      <c r="C315" s="188"/>
    </row>
    <row r="316" spans="1:3" x14ac:dyDescent="0.15">
      <c r="A316" s="315">
        <v>44234</v>
      </c>
      <c r="B316" s="314">
        <f t="shared" si="11"/>
        <v>0</v>
      </c>
      <c r="C316" s="188"/>
    </row>
    <row r="317" spans="1:3" x14ac:dyDescent="0.15">
      <c r="A317" s="315">
        <v>44235</v>
      </c>
      <c r="B317" s="314">
        <f t="shared" si="11"/>
        <v>0</v>
      </c>
      <c r="C317" s="188"/>
    </row>
    <row r="318" spans="1:3" x14ac:dyDescent="0.15">
      <c r="A318" s="315">
        <v>44236</v>
      </c>
      <c r="B318" s="314">
        <f t="shared" si="11"/>
        <v>0</v>
      </c>
      <c r="C318" s="188"/>
    </row>
    <row r="319" spans="1:3" x14ac:dyDescent="0.15">
      <c r="A319" s="315">
        <v>44237</v>
      </c>
      <c r="B319" s="314">
        <f t="shared" si="11"/>
        <v>0</v>
      </c>
      <c r="C319" s="188"/>
    </row>
    <row r="320" spans="1:3" x14ac:dyDescent="0.15">
      <c r="A320" s="315">
        <v>44238</v>
      </c>
      <c r="B320" s="314" t="str">
        <f t="shared" si="11"/>
        <v>＜建国記念の日＞</v>
      </c>
      <c r="C320" s="188"/>
    </row>
    <row r="321" spans="1:3" x14ac:dyDescent="0.15">
      <c r="A321" s="315">
        <v>44239</v>
      </c>
      <c r="B321" s="314">
        <f t="shared" si="11"/>
        <v>0</v>
      </c>
      <c r="C321" s="188"/>
    </row>
    <row r="322" spans="1:3" x14ac:dyDescent="0.15">
      <c r="A322" s="315">
        <v>44240</v>
      </c>
      <c r="B322" s="314">
        <f t="shared" si="11"/>
        <v>0</v>
      </c>
      <c r="C322" s="188"/>
    </row>
    <row r="323" spans="1:3" x14ac:dyDescent="0.15">
      <c r="A323" s="315">
        <v>44241</v>
      </c>
      <c r="B323" s="314">
        <f t="shared" si="11"/>
        <v>0</v>
      </c>
      <c r="C323" s="188"/>
    </row>
    <row r="324" spans="1:3" x14ac:dyDescent="0.15">
      <c r="A324" s="315">
        <v>44242</v>
      </c>
      <c r="B324" s="314">
        <f t="shared" si="11"/>
        <v>0</v>
      </c>
      <c r="C324" s="188"/>
    </row>
    <row r="325" spans="1:3" x14ac:dyDescent="0.15">
      <c r="A325" s="315">
        <v>44243</v>
      </c>
      <c r="B325" s="314">
        <f t="shared" si="11"/>
        <v>0</v>
      </c>
      <c r="C325" s="188"/>
    </row>
    <row r="326" spans="1:3" x14ac:dyDescent="0.15">
      <c r="A326" s="315">
        <v>44244</v>
      </c>
      <c r="B326" s="314">
        <f t="shared" si="11"/>
        <v>0</v>
      </c>
      <c r="C326" s="188"/>
    </row>
    <row r="327" spans="1:3" x14ac:dyDescent="0.15">
      <c r="A327" s="315">
        <v>44245</v>
      </c>
      <c r="B327" s="314">
        <f t="shared" si="11"/>
        <v>0</v>
      </c>
      <c r="C327" s="188"/>
    </row>
    <row r="328" spans="1:3" x14ac:dyDescent="0.15">
      <c r="A328" s="315">
        <v>44246</v>
      </c>
      <c r="B328" s="314">
        <f t="shared" si="11"/>
        <v>0</v>
      </c>
      <c r="C328" s="188"/>
    </row>
    <row r="329" spans="1:3" x14ac:dyDescent="0.15">
      <c r="A329" s="315">
        <v>44247</v>
      </c>
      <c r="B329" s="314">
        <f t="shared" si="11"/>
        <v>0</v>
      </c>
      <c r="C329" s="188"/>
    </row>
    <row r="330" spans="1:3" x14ac:dyDescent="0.15">
      <c r="A330" s="315">
        <v>44248</v>
      </c>
      <c r="B330" s="314">
        <f t="shared" si="11"/>
        <v>0</v>
      </c>
      <c r="C330" s="188"/>
    </row>
    <row r="331" spans="1:3" x14ac:dyDescent="0.15">
      <c r="A331" s="315">
        <v>44249</v>
      </c>
      <c r="B331" s="314">
        <f t="shared" si="11"/>
        <v>0</v>
      </c>
      <c r="C331" s="188"/>
    </row>
    <row r="332" spans="1:3" x14ac:dyDescent="0.15">
      <c r="A332" s="315">
        <v>44250</v>
      </c>
      <c r="B332" s="314" t="str">
        <f t="shared" si="11"/>
        <v>＜天皇誕生日＞</v>
      </c>
      <c r="C332" s="188"/>
    </row>
    <row r="333" spans="1:3" x14ac:dyDescent="0.15">
      <c r="A333" s="315">
        <v>44251</v>
      </c>
      <c r="B333" s="314" t="str">
        <f t="shared" si="11"/>
        <v>＜振替休日＞</v>
      </c>
      <c r="C333" s="188"/>
    </row>
    <row r="334" spans="1:3" x14ac:dyDescent="0.15">
      <c r="A334" s="315">
        <v>44252</v>
      </c>
      <c r="B334" s="314">
        <f t="shared" si="11"/>
        <v>0</v>
      </c>
      <c r="C334" s="188"/>
    </row>
    <row r="335" spans="1:3" x14ac:dyDescent="0.15">
      <c r="A335" s="315">
        <v>44253</v>
      </c>
      <c r="B335" s="314">
        <f t="shared" si="11"/>
        <v>0</v>
      </c>
      <c r="C335" s="188"/>
    </row>
    <row r="336" spans="1:3" x14ac:dyDescent="0.15">
      <c r="A336" s="315">
        <v>44254</v>
      </c>
      <c r="B336" s="314">
        <f t="shared" si="11"/>
        <v>0</v>
      </c>
      <c r="C336" s="188"/>
    </row>
    <row r="337" spans="1:3" x14ac:dyDescent="0.15">
      <c r="A337" s="315">
        <v>44255</v>
      </c>
      <c r="B337" s="314">
        <f t="shared" si="11"/>
        <v>0</v>
      </c>
      <c r="C337" s="188"/>
    </row>
    <row r="338" spans="1:3" x14ac:dyDescent="0.15">
      <c r="A338" s="315">
        <v>44256</v>
      </c>
      <c r="B338" s="314">
        <f>Z4</f>
        <v>0</v>
      </c>
      <c r="C338" s="188"/>
    </row>
    <row r="339" spans="1:3" x14ac:dyDescent="0.15">
      <c r="A339" s="315">
        <v>44257</v>
      </c>
      <c r="B339" s="314">
        <f t="shared" ref="B339:B368" si="12">Z5</f>
        <v>0</v>
      </c>
      <c r="C339" s="188"/>
    </row>
    <row r="340" spans="1:3" x14ac:dyDescent="0.15">
      <c r="A340" s="315">
        <v>44258</v>
      </c>
      <c r="B340" s="314">
        <f t="shared" si="12"/>
        <v>0</v>
      </c>
      <c r="C340" s="188"/>
    </row>
    <row r="341" spans="1:3" x14ac:dyDescent="0.15">
      <c r="A341" s="315">
        <v>44259</v>
      </c>
      <c r="B341" s="314">
        <f t="shared" si="12"/>
        <v>0</v>
      </c>
      <c r="C341" s="188"/>
    </row>
    <row r="342" spans="1:3" x14ac:dyDescent="0.15">
      <c r="A342" s="315">
        <v>44260</v>
      </c>
      <c r="B342" s="314">
        <f t="shared" si="12"/>
        <v>0</v>
      </c>
      <c r="C342" s="188"/>
    </row>
    <row r="343" spans="1:3" x14ac:dyDescent="0.15">
      <c r="A343" s="315">
        <v>44261</v>
      </c>
      <c r="B343" s="314">
        <f t="shared" si="12"/>
        <v>0</v>
      </c>
      <c r="C343" s="188"/>
    </row>
    <row r="344" spans="1:3" x14ac:dyDescent="0.15">
      <c r="A344" s="315">
        <v>44262</v>
      </c>
      <c r="B344" s="314">
        <f t="shared" si="12"/>
        <v>0</v>
      </c>
      <c r="C344" s="188"/>
    </row>
    <row r="345" spans="1:3" x14ac:dyDescent="0.15">
      <c r="A345" s="315">
        <v>44263</v>
      </c>
      <c r="B345" s="314">
        <f t="shared" si="12"/>
        <v>0</v>
      </c>
      <c r="C345" s="188"/>
    </row>
    <row r="346" spans="1:3" x14ac:dyDescent="0.15">
      <c r="A346" s="315">
        <v>44264</v>
      </c>
      <c r="B346" s="314">
        <f t="shared" si="12"/>
        <v>0</v>
      </c>
      <c r="C346" s="188"/>
    </row>
    <row r="347" spans="1:3" x14ac:dyDescent="0.15">
      <c r="A347" s="315">
        <v>44265</v>
      </c>
      <c r="B347" s="314">
        <f t="shared" si="12"/>
        <v>0</v>
      </c>
      <c r="C347" s="188"/>
    </row>
    <row r="348" spans="1:3" x14ac:dyDescent="0.15">
      <c r="A348" s="315">
        <v>44266</v>
      </c>
      <c r="B348" s="314">
        <f t="shared" si="12"/>
        <v>0</v>
      </c>
      <c r="C348" s="188"/>
    </row>
    <row r="349" spans="1:3" x14ac:dyDescent="0.15">
      <c r="A349" s="315">
        <v>44267</v>
      </c>
      <c r="B349" s="314">
        <f t="shared" si="12"/>
        <v>0</v>
      </c>
      <c r="C349" s="188"/>
    </row>
    <row r="350" spans="1:3" x14ac:dyDescent="0.15">
      <c r="A350" s="315">
        <v>44268</v>
      </c>
      <c r="B350" s="314">
        <f t="shared" si="12"/>
        <v>0</v>
      </c>
      <c r="C350" s="188"/>
    </row>
    <row r="351" spans="1:3" x14ac:dyDescent="0.15">
      <c r="A351" s="315">
        <v>44269</v>
      </c>
      <c r="B351" s="314">
        <f t="shared" si="12"/>
        <v>0</v>
      </c>
      <c r="C351" s="188"/>
    </row>
    <row r="352" spans="1:3" x14ac:dyDescent="0.15">
      <c r="A352" s="315">
        <v>44270</v>
      </c>
      <c r="B352" s="314">
        <f t="shared" si="12"/>
        <v>0</v>
      </c>
      <c r="C352" s="188"/>
    </row>
    <row r="353" spans="1:3" x14ac:dyDescent="0.15">
      <c r="A353" s="315">
        <v>44271</v>
      </c>
      <c r="B353" s="314">
        <f t="shared" si="12"/>
        <v>0</v>
      </c>
      <c r="C353" s="188"/>
    </row>
    <row r="354" spans="1:3" x14ac:dyDescent="0.15">
      <c r="A354" s="315">
        <v>44272</v>
      </c>
      <c r="B354" s="314">
        <f t="shared" si="12"/>
        <v>0</v>
      </c>
      <c r="C354" s="188"/>
    </row>
    <row r="355" spans="1:3" x14ac:dyDescent="0.15">
      <c r="A355" s="315">
        <v>44273</v>
      </c>
      <c r="B355" s="314">
        <f t="shared" si="12"/>
        <v>0</v>
      </c>
      <c r="C355" s="188"/>
    </row>
    <row r="356" spans="1:3" x14ac:dyDescent="0.15">
      <c r="A356" s="315">
        <v>44274</v>
      </c>
      <c r="B356" s="314">
        <f t="shared" si="12"/>
        <v>0</v>
      </c>
      <c r="C356" s="188"/>
    </row>
    <row r="357" spans="1:3" x14ac:dyDescent="0.15">
      <c r="A357" s="315">
        <v>44275</v>
      </c>
      <c r="B357" s="314" t="str">
        <f t="shared" si="12"/>
        <v>＜春分の日＞</v>
      </c>
      <c r="C357" s="188"/>
    </row>
    <row r="358" spans="1:3" x14ac:dyDescent="0.15">
      <c r="A358" s="315">
        <v>44276</v>
      </c>
      <c r="B358" s="314">
        <f t="shared" si="12"/>
        <v>0</v>
      </c>
      <c r="C358" s="188"/>
    </row>
    <row r="359" spans="1:3" x14ac:dyDescent="0.15">
      <c r="A359" s="315">
        <v>44277</v>
      </c>
      <c r="B359" s="314">
        <f t="shared" si="12"/>
        <v>0</v>
      </c>
      <c r="C359" s="188"/>
    </row>
    <row r="360" spans="1:3" x14ac:dyDescent="0.15">
      <c r="A360" s="315">
        <v>44278</v>
      </c>
      <c r="B360" s="314">
        <f t="shared" si="12"/>
        <v>0</v>
      </c>
      <c r="C360" s="188"/>
    </row>
    <row r="361" spans="1:3" x14ac:dyDescent="0.15">
      <c r="A361" s="315">
        <v>44279</v>
      </c>
      <c r="B361" s="314" t="str">
        <f t="shared" si="12"/>
        <v>＜学年末休業＞～</v>
      </c>
      <c r="C361" s="188"/>
    </row>
    <row r="362" spans="1:3" x14ac:dyDescent="0.15">
      <c r="A362" s="315">
        <v>44280</v>
      </c>
      <c r="B362" s="314">
        <f t="shared" si="12"/>
        <v>0</v>
      </c>
      <c r="C362" s="188"/>
    </row>
    <row r="363" spans="1:3" x14ac:dyDescent="0.15">
      <c r="A363" s="315">
        <v>44281</v>
      </c>
      <c r="B363" s="314">
        <f t="shared" si="12"/>
        <v>0</v>
      </c>
      <c r="C363" s="188"/>
    </row>
    <row r="364" spans="1:3" x14ac:dyDescent="0.15">
      <c r="A364" s="315">
        <v>44282</v>
      </c>
      <c r="B364" s="314">
        <f t="shared" si="12"/>
        <v>0</v>
      </c>
      <c r="C364" s="188"/>
    </row>
    <row r="365" spans="1:3" x14ac:dyDescent="0.15">
      <c r="A365" s="315">
        <v>44283</v>
      </c>
      <c r="B365" s="314">
        <f t="shared" si="12"/>
        <v>0</v>
      </c>
      <c r="C365" s="188"/>
    </row>
    <row r="366" spans="1:3" x14ac:dyDescent="0.15">
      <c r="A366" s="315">
        <v>44284</v>
      </c>
      <c r="B366" s="314">
        <f t="shared" si="12"/>
        <v>0</v>
      </c>
      <c r="C366" s="188"/>
    </row>
    <row r="367" spans="1:3" x14ac:dyDescent="0.15">
      <c r="A367" s="315">
        <v>44285</v>
      </c>
      <c r="B367" s="314">
        <f t="shared" si="12"/>
        <v>0</v>
      </c>
      <c r="C367" s="188"/>
    </row>
    <row r="368" spans="1:3" x14ac:dyDescent="0.15">
      <c r="A368" s="315">
        <v>44286</v>
      </c>
      <c r="B368" s="314">
        <f t="shared" si="12"/>
        <v>0</v>
      </c>
      <c r="C368" s="188"/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43976</v>
      </c>
      <c r="D1" s="207"/>
      <c r="E1" s="207"/>
      <c r="F1" s="207">
        <f>$C$2+1</f>
        <v>43977</v>
      </c>
      <c r="G1" s="207"/>
      <c r="H1" s="207"/>
      <c r="I1" s="207">
        <f>$C$2+2</f>
        <v>43978</v>
      </c>
      <c r="J1" s="207"/>
      <c r="K1" s="207"/>
      <c r="L1" s="207">
        <f>$C$2+3</f>
        <v>43979</v>
      </c>
      <c r="M1" s="207"/>
      <c r="N1" s="207"/>
      <c r="O1" s="207">
        <f>$C$2+4</f>
        <v>43980</v>
      </c>
      <c r="P1" s="207"/>
      <c r="Q1" s="207"/>
      <c r="R1" s="6"/>
      <c r="S1" s="6"/>
      <c r="T1" s="6"/>
      <c r="U1" s="207">
        <f>$C$2+5</f>
        <v>43981</v>
      </c>
      <c r="V1" s="207"/>
      <c r="W1" s="207"/>
      <c r="X1" s="207">
        <f>$C$2+6</f>
        <v>43982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'8週'!AF1+1</f>
        <v>9</v>
      </c>
    </row>
    <row r="2" spans="2:32" ht="27" customHeight="1" thickTop="1" thickBot="1" x14ac:dyDescent="0.55000000000000004">
      <c r="B2" s="8"/>
      <c r="C2" s="216">
        <f>'8週'!C2:E2+7</f>
        <v>43976</v>
      </c>
      <c r="D2" s="217"/>
      <c r="E2" s="218"/>
      <c r="F2" s="217">
        <f>C2+1</f>
        <v>43977</v>
      </c>
      <c r="G2" s="217"/>
      <c r="H2" s="217"/>
      <c r="I2" s="216">
        <f>F2+1</f>
        <v>43978</v>
      </c>
      <c r="J2" s="217"/>
      <c r="K2" s="218"/>
      <c r="L2" s="216">
        <f>I2+1</f>
        <v>43979</v>
      </c>
      <c r="M2" s="217"/>
      <c r="N2" s="218"/>
      <c r="O2" s="217">
        <f>L2+1</f>
        <v>43980</v>
      </c>
      <c r="P2" s="217"/>
      <c r="Q2" s="235"/>
      <c r="R2" s="118"/>
      <c r="S2" s="119"/>
      <c r="T2" s="120"/>
      <c r="U2" s="208">
        <f>O2+1</f>
        <v>43981</v>
      </c>
      <c r="V2" s="209"/>
      <c r="W2" s="210"/>
      <c r="X2" s="211">
        <f>U2+1</f>
        <v>43982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13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67" priority="1" stopIfTrue="1" operator="equal">
      <formula>"１年"</formula>
    </cfRule>
    <cfRule type="cellIs" dxfId="166" priority="2" stopIfTrue="1" operator="equal">
      <formula>"２年"</formula>
    </cfRule>
    <cfRule type="cellIs" dxfId="165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43983</v>
      </c>
      <c r="D1" s="207"/>
      <c r="E1" s="207"/>
      <c r="F1" s="207">
        <f>$C$2+1</f>
        <v>43984</v>
      </c>
      <c r="G1" s="207"/>
      <c r="H1" s="207"/>
      <c r="I1" s="207">
        <f>$C$2+2</f>
        <v>43985</v>
      </c>
      <c r="J1" s="207"/>
      <c r="K1" s="207"/>
      <c r="L1" s="207">
        <f>$C$2+3</f>
        <v>43986</v>
      </c>
      <c r="M1" s="207"/>
      <c r="N1" s="207"/>
      <c r="O1" s="207">
        <f>$C$2+4</f>
        <v>43987</v>
      </c>
      <c r="P1" s="207"/>
      <c r="Q1" s="207"/>
      <c r="R1" s="6"/>
      <c r="S1" s="6"/>
      <c r="T1" s="6"/>
      <c r="U1" s="207">
        <f>$C$2+5</f>
        <v>43988</v>
      </c>
      <c r="V1" s="207"/>
      <c r="W1" s="207"/>
      <c r="X1" s="207">
        <f>$C$2+6</f>
        <v>43989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'9週'!AF1+1</f>
        <v>10</v>
      </c>
    </row>
    <row r="2" spans="2:32" ht="27" customHeight="1" thickTop="1" thickBot="1" x14ac:dyDescent="0.55000000000000004">
      <c r="B2" s="8"/>
      <c r="C2" s="216">
        <f>'9週'!C2:E2+7</f>
        <v>43983</v>
      </c>
      <c r="D2" s="217"/>
      <c r="E2" s="218"/>
      <c r="F2" s="217">
        <f>C2+1</f>
        <v>43984</v>
      </c>
      <c r="G2" s="217"/>
      <c r="H2" s="217"/>
      <c r="I2" s="216">
        <f>F2+1</f>
        <v>43985</v>
      </c>
      <c r="J2" s="217"/>
      <c r="K2" s="218"/>
      <c r="L2" s="216">
        <f>I2+1</f>
        <v>43986</v>
      </c>
      <c r="M2" s="217"/>
      <c r="N2" s="218"/>
      <c r="O2" s="217">
        <f>L2+1</f>
        <v>43987</v>
      </c>
      <c r="P2" s="217"/>
      <c r="Q2" s="235"/>
      <c r="R2" s="118"/>
      <c r="S2" s="119"/>
      <c r="T2" s="120"/>
      <c r="U2" s="208">
        <f>O2+1</f>
        <v>43988</v>
      </c>
      <c r="V2" s="209"/>
      <c r="W2" s="210"/>
      <c r="X2" s="211">
        <f>U2+1</f>
        <v>43989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13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64" priority="1" stopIfTrue="1" operator="equal">
      <formula>"１年"</formula>
    </cfRule>
    <cfRule type="cellIs" dxfId="163" priority="2" stopIfTrue="1" operator="equal">
      <formula>"２年"</formula>
    </cfRule>
    <cfRule type="cellIs" dxfId="162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43990</v>
      </c>
      <c r="D1" s="207"/>
      <c r="E1" s="207"/>
      <c r="F1" s="207">
        <f>$C$2+1</f>
        <v>43991</v>
      </c>
      <c r="G1" s="207"/>
      <c r="H1" s="207"/>
      <c r="I1" s="207">
        <f>$C$2+2</f>
        <v>43992</v>
      </c>
      <c r="J1" s="207"/>
      <c r="K1" s="207"/>
      <c r="L1" s="207">
        <f>$C$2+3</f>
        <v>43993</v>
      </c>
      <c r="M1" s="207"/>
      <c r="N1" s="207"/>
      <c r="O1" s="207">
        <f>$C$2+4</f>
        <v>43994</v>
      </c>
      <c r="P1" s="207"/>
      <c r="Q1" s="207"/>
      <c r="R1" s="6"/>
      <c r="S1" s="6"/>
      <c r="T1" s="6"/>
      <c r="U1" s="207">
        <f>$C$2+5</f>
        <v>43995</v>
      </c>
      <c r="V1" s="207"/>
      <c r="W1" s="207"/>
      <c r="X1" s="207">
        <f>$C$2+6</f>
        <v>43996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'10週'!AF1+1</f>
        <v>11</v>
      </c>
    </row>
    <row r="2" spans="2:32" ht="27" customHeight="1" thickTop="1" thickBot="1" x14ac:dyDescent="0.55000000000000004">
      <c r="B2" s="8"/>
      <c r="C2" s="216">
        <f>'10週'!C2:E2+7</f>
        <v>43990</v>
      </c>
      <c r="D2" s="217"/>
      <c r="E2" s="218"/>
      <c r="F2" s="217">
        <f>C2+1</f>
        <v>43991</v>
      </c>
      <c r="G2" s="217"/>
      <c r="H2" s="217"/>
      <c r="I2" s="216">
        <f>F2+1</f>
        <v>43992</v>
      </c>
      <c r="J2" s="217"/>
      <c r="K2" s="218"/>
      <c r="L2" s="216">
        <f>I2+1</f>
        <v>43993</v>
      </c>
      <c r="M2" s="217"/>
      <c r="N2" s="218"/>
      <c r="O2" s="217">
        <f>L2+1</f>
        <v>43994</v>
      </c>
      <c r="P2" s="217"/>
      <c r="Q2" s="235"/>
      <c r="R2" s="118"/>
      <c r="S2" s="119"/>
      <c r="T2" s="120"/>
      <c r="U2" s="208">
        <f>O2+1</f>
        <v>43995</v>
      </c>
      <c r="V2" s="209"/>
      <c r="W2" s="210"/>
      <c r="X2" s="211">
        <f>U2+1</f>
        <v>43996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13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61" priority="1" stopIfTrue="1" operator="equal">
      <formula>"１年"</formula>
    </cfRule>
    <cfRule type="cellIs" dxfId="160" priority="2" stopIfTrue="1" operator="equal">
      <formula>"２年"</formula>
    </cfRule>
    <cfRule type="cellIs" dxfId="159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43997</v>
      </c>
      <c r="D1" s="207"/>
      <c r="E1" s="207"/>
      <c r="F1" s="207">
        <f>$C$2+1</f>
        <v>43998</v>
      </c>
      <c r="G1" s="207"/>
      <c r="H1" s="207"/>
      <c r="I1" s="207">
        <f>$C$2+2</f>
        <v>43999</v>
      </c>
      <c r="J1" s="207"/>
      <c r="K1" s="207"/>
      <c r="L1" s="207">
        <f>$C$2+3</f>
        <v>44000</v>
      </c>
      <c r="M1" s="207"/>
      <c r="N1" s="207"/>
      <c r="O1" s="207">
        <f>$C$2+4</f>
        <v>44001</v>
      </c>
      <c r="P1" s="207"/>
      <c r="Q1" s="207"/>
      <c r="R1" s="6"/>
      <c r="S1" s="6"/>
      <c r="T1" s="6"/>
      <c r="U1" s="207">
        <f>$C$2+5</f>
        <v>44002</v>
      </c>
      <c r="V1" s="207"/>
      <c r="W1" s="207"/>
      <c r="X1" s="207">
        <f>$C$2+6</f>
        <v>44003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'11週'!AF1+1</f>
        <v>12</v>
      </c>
    </row>
    <row r="2" spans="2:32" ht="27" customHeight="1" thickTop="1" thickBot="1" x14ac:dyDescent="0.55000000000000004">
      <c r="B2" s="8"/>
      <c r="C2" s="216">
        <f>'11週'!C2:E2+7</f>
        <v>43997</v>
      </c>
      <c r="D2" s="217"/>
      <c r="E2" s="218"/>
      <c r="F2" s="217">
        <f>C2+1</f>
        <v>43998</v>
      </c>
      <c r="G2" s="217"/>
      <c r="H2" s="217"/>
      <c r="I2" s="216">
        <f>F2+1</f>
        <v>43999</v>
      </c>
      <c r="J2" s="217"/>
      <c r="K2" s="218"/>
      <c r="L2" s="216">
        <f>I2+1</f>
        <v>44000</v>
      </c>
      <c r="M2" s="217"/>
      <c r="N2" s="218"/>
      <c r="O2" s="217">
        <f>L2+1</f>
        <v>44001</v>
      </c>
      <c r="P2" s="217"/>
      <c r="Q2" s="235"/>
      <c r="R2" s="118"/>
      <c r="S2" s="119"/>
      <c r="T2" s="120"/>
      <c r="U2" s="208">
        <f>O2+1</f>
        <v>44002</v>
      </c>
      <c r="V2" s="209"/>
      <c r="W2" s="210"/>
      <c r="X2" s="211">
        <f>U2+1</f>
        <v>44003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12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58" priority="1" stopIfTrue="1" operator="equal">
      <formula>"１年"</formula>
    </cfRule>
    <cfRule type="cellIs" dxfId="157" priority="2" stopIfTrue="1" operator="equal">
      <formula>"２年"</formula>
    </cfRule>
    <cfRule type="cellIs" dxfId="156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44004</v>
      </c>
      <c r="D1" s="207"/>
      <c r="E1" s="207"/>
      <c r="F1" s="207">
        <f>$C$2+1</f>
        <v>44005</v>
      </c>
      <c r="G1" s="207"/>
      <c r="H1" s="207"/>
      <c r="I1" s="207">
        <f>$C$2+2</f>
        <v>44006</v>
      </c>
      <c r="J1" s="207"/>
      <c r="K1" s="207"/>
      <c r="L1" s="207">
        <f>$C$2+3</f>
        <v>44007</v>
      </c>
      <c r="M1" s="207"/>
      <c r="N1" s="207"/>
      <c r="O1" s="207">
        <f>$C$2+4</f>
        <v>44008</v>
      </c>
      <c r="P1" s="207"/>
      <c r="Q1" s="207"/>
      <c r="R1" s="6"/>
      <c r="S1" s="6"/>
      <c r="T1" s="6"/>
      <c r="U1" s="207">
        <f>$C$2+5</f>
        <v>44009</v>
      </c>
      <c r="V1" s="207"/>
      <c r="W1" s="207"/>
      <c r="X1" s="207">
        <f>$C$2+6</f>
        <v>44010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'12週'!AF1+1</f>
        <v>13</v>
      </c>
    </row>
    <row r="2" spans="2:32" ht="27" customHeight="1" thickTop="1" thickBot="1" x14ac:dyDescent="0.55000000000000004">
      <c r="B2" s="8"/>
      <c r="C2" s="216">
        <f>'12週'!C2:E2+7</f>
        <v>44004</v>
      </c>
      <c r="D2" s="217"/>
      <c r="E2" s="218"/>
      <c r="F2" s="217">
        <f>C2+1</f>
        <v>44005</v>
      </c>
      <c r="G2" s="217"/>
      <c r="H2" s="217"/>
      <c r="I2" s="216">
        <f>F2+1</f>
        <v>44006</v>
      </c>
      <c r="J2" s="217"/>
      <c r="K2" s="218"/>
      <c r="L2" s="216">
        <f>I2+1</f>
        <v>44007</v>
      </c>
      <c r="M2" s="217"/>
      <c r="N2" s="218"/>
      <c r="O2" s="217">
        <f>L2+1</f>
        <v>44008</v>
      </c>
      <c r="P2" s="217"/>
      <c r="Q2" s="235"/>
      <c r="R2" s="118"/>
      <c r="S2" s="119"/>
      <c r="T2" s="120"/>
      <c r="U2" s="208">
        <f>O2+1</f>
        <v>44009</v>
      </c>
      <c r="V2" s="209"/>
      <c r="W2" s="210"/>
      <c r="X2" s="211">
        <f>U2+1</f>
        <v>44010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55" priority="1" stopIfTrue="1" operator="equal">
      <formula>"１年"</formula>
    </cfRule>
    <cfRule type="cellIs" dxfId="154" priority="2" stopIfTrue="1" operator="equal">
      <formula>"２年"</formula>
    </cfRule>
    <cfRule type="cellIs" dxfId="153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44011</v>
      </c>
      <c r="D1" s="207"/>
      <c r="E1" s="207"/>
      <c r="F1" s="207">
        <f>$C$2+1</f>
        <v>44012</v>
      </c>
      <c r="G1" s="207"/>
      <c r="H1" s="207"/>
      <c r="I1" s="207">
        <f>$C$2+2</f>
        <v>44013</v>
      </c>
      <c r="J1" s="207"/>
      <c r="K1" s="207"/>
      <c r="L1" s="207">
        <f>$C$2+3</f>
        <v>44014</v>
      </c>
      <c r="M1" s="207"/>
      <c r="N1" s="207"/>
      <c r="O1" s="207">
        <f>$C$2+4</f>
        <v>44015</v>
      </c>
      <c r="P1" s="207"/>
      <c r="Q1" s="207"/>
      <c r="R1" s="6"/>
      <c r="S1" s="6"/>
      <c r="T1" s="6"/>
      <c r="U1" s="207">
        <f>$C$2+5</f>
        <v>44016</v>
      </c>
      <c r="V1" s="207"/>
      <c r="W1" s="207"/>
      <c r="X1" s="207">
        <f>$C$2+6</f>
        <v>44017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'13週'!AF1+1</f>
        <v>14</v>
      </c>
    </row>
    <row r="2" spans="2:32" ht="27" customHeight="1" thickTop="1" thickBot="1" x14ac:dyDescent="0.55000000000000004">
      <c r="B2" s="8"/>
      <c r="C2" s="216">
        <f>'13週'!C2:E2+7</f>
        <v>44011</v>
      </c>
      <c r="D2" s="217"/>
      <c r="E2" s="218"/>
      <c r="F2" s="217">
        <f>C2+1</f>
        <v>44012</v>
      </c>
      <c r="G2" s="217"/>
      <c r="H2" s="217"/>
      <c r="I2" s="216">
        <f>F2+1</f>
        <v>44013</v>
      </c>
      <c r="J2" s="217"/>
      <c r="K2" s="218"/>
      <c r="L2" s="216">
        <f>I2+1</f>
        <v>44014</v>
      </c>
      <c r="M2" s="217"/>
      <c r="N2" s="218"/>
      <c r="O2" s="217">
        <f>L2+1</f>
        <v>44015</v>
      </c>
      <c r="P2" s="217"/>
      <c r="Q2" s="235"/>
      <c r="R2" s="118"/>
      <c r="S2" s="119"/>
      <c r="T2" s="120"/>
      <c r="U2" s="208">
        <f>O2+1</f>
        <v>44016</v>
      </c>
      <c r="V2" s="209"/>
      <c r="W2" s="210"/>
      <c r="X2" s="211">
        <f>U2+1</f>
        <v>44017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52" priority="1" stopIfTrue="1" operator="equal">
      <formula>"１年"</formula>
    </cfRule>
    <cfRule type="cellIs" dxfId="151" priority="2" stopIfTrue="1" operator="equal">
      <formula>"２年"</formula>
    </cfRule>
    <cfRule type="cellIs" dxfId="150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12" zoomScale="70" zoomScaleNormal="40" zoomScaleSheetLayoutView="70" workbookViewId="0">
      <selection activeCell="B38" sqref="B38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44018</v>
      </c>
      <c r="D1" s="207"/>
      <c r="E1" s="207"/>
      <c r="F1" s="207">
        <f>$C$2+1</f>
        <v>44019</v>
      </c>
      <c r="G1" s="207"/>
      <c r="H1" s="207"/>
      <c r="I1" s="207">
        <f>$C$2+2</f>
        <v>44020</v>
      </c>
      <c r="J1" s="207"/>
      <c r="K1" s="207"/>
      <c r="L1" s="207">
        <f>$C$2+3</f>
        <v>44021</v>
      </c>
      <c r="M1" s="207"/>
      <c r="N1" s="207"/>
      <c r="O1" s="207">
        <f>$C$2+4</f>
        <v>44022</v>
      </c>
      <c r="P1" s="207"/>
      <c r="Q1" s="207"/>
      <c r="R1" s="6"/>
      <c r="S1" s="6"/>
      <c r="T1" s="6"/>
      <c r="U1" s="207">
        <f>$C$2+5</f>
        <v>44023</v>
      </c>
      <c r="V1" s="207"/>
      <c r="W1" s="207"/>
      <c r="X1" s="207">
        <f>$C$2+6</f>
        <v>44024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'14週'!AF1+1</f>
        <v>15</v>
      </c>
    </row>
    <row r="2" spans="2:32" ht="27" customHeight="1" thickTop="1" thickBot="1" x14ac:dyDescent="0.55000000000000004">
      <c r="B2" s="8"/>
      <c r="C2" s="216">
        <f>'14週'!C2:E2+7</f>
        <v>44018</v>
      </c>
      <c r="D2" s="217"/>
      <c r="E2" s="218"/>
      <c r="F2" s="217">
        <f>C2+1</f>
        <v>44019</v>
      </c>
      <c r="G2" s="217"/>
      <c r="H2" s="217"/>
      <c r="I2" s="216">
        <f>F2+1</f>
        <v>44020</v>
      </c>
      <c r="J2" s="217"/>
      <c r="K2" s="218"/>
      <c r="L2" s="216">
        <f>I2+1</f>
        <v>44021</v>
      </c>
      <c r="M2" s="217"/>
      <c r="N2" s="218"/>
      <c r="O2" s="217">
        <f>L2+1</f>
        <v>44022</v>
      </c>
      <c r="P2" s="217"/>
      <c r="Q2" s="235"/>
      <c r="R2" s="118"/>
      <c r="S2" s="119"/>
      <c r="T2" s="120"/>
      <c r="U2" s="208">
        <f>O2+1</f>
        <v>44023</v>
      </c>
      <c r="V2" s="209"/>
      <c r="W2" s="210"/>
      <c r="X2" s="211">
        <f>U2+1</f>
        <v>44024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49" priority="1" stopIfTrue="1" operator="equal">
      <formula>"１年"</formula>
    </cfRule>
    <cfRule type="cellIs" dxfId="148" priority="2" stopIfTrue="1" operator="equal">
      <formula>"２年"</formula>
    </cfRule>
    <cfRule type="cellIs" dxfId="147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44025</v>
      </c>
      <c r="D1" s="207"/>
      <c r="E1" s="207"/>
      <c r="F1" s="207">
        <f>$C$2+1</f>
        <v>44026</v>
      </c>
      <c r="G1" s="207"/>
      <c r="H1" s="207"/>
      <c r="I1" s="207">
        <f>$C$2+2</f>
        <v>44027</v>
      </c>
      <c r="J1" s="207"/>
      <c r="K1" s="207"/>
      <c r="L1" s="207">
        <f>$C$2+3</f>
        <v>44028</v>
      </c>
      <c r="M1" s="207"/>
      <c r="N1" s="207"/>
      <c r="O1" s="207">
        <f>$C$2+4</f>
        <v>44029</v>
      </c>
      <c r="P1" s="207"/>
      <c r="Q1" s="207"/>
      <c r="R1" s="6"/>
      <c r="S1" s="6"/>
      <c r="T1" s="6"/>
      <c r="U1" s="207">
        <f>$C$2+5</f>
        <v>44030</v>
      </c>
      <c r="V1" s="207"/>
      <c r="W1" s="207"/>
      <c r="X1" s="207">
        <f>$C$2+6</f>
        <v>44031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'15週'!AF1+1</f>
        <v>16</v>
      </c>
    </row>
    <row r="2" spans="2:32" ht="27" customHeight="1" thickTop="1" thickBot="1" x14ac:dyDescent="0.55000000000000004">
      <c r="B2" s="8"/>
      <c r="C2" s="264">
        <f>'15週'!C2:E2+7</f>
        <v>44025</v>
      </c>
      <c r="D2" s="265"/>
      <c r="E2" s="266"/>
      <c r="F2" s="217">
        <f>C2+1</f>
        <v>44026</v>
      </c>
      <c r="G2" s="217"/>
      <c r="H2" s="217"/>
      <c r="I2" s="216">
        <f>F2+1</f>
        <v>44027</v>
      </c>
      <c r="J2" s="217"/>
      <c r="K2" s="218"/>
      <c r="L2" s="216">
        <f>I2+1</f>
        <v>44028</v>
      </c>
      <c r="M2" s="217"/>
      <c r="N2" s="218"/>
      <c r="O2" s="217">
        <f>L2+1</f>
        <v>44029</v>
      </c>
      <c r="P2" s="217"/>
      <c r="Q2" s="235"/>
      <c r="R2" s="118"/>
      <c r="S2" s="119"/>
      <c r="T2" s="120"/>
      <c r="U2" s="208">
        <f>O2+1</f>
        <v>44030</v>
      </c>
      <c r="V2" s="209"/>
      <c r="W2" s="210"/>
      <c r="X2" s="211">
        <f>U2+1</f>
        <v>44031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246"/>
      <c r="M7" s="247"/>
      <c r="N7" s="248"/>
      <c r="O7" s="246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7">
        <v>0</v>
      </c>
      <c r="G8" s="238"/>
      <c r="H8" s="53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7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>
        <v>0</v>
      </c>
      <c r="D9" s="243"/>
      <c r="E9" s="244"/>
      <c r="F9" s="242">
        <v>0</v>
      </c>
      <c r="G9" s="243"/>
      <c r="H9" s="244"/>
      <c r="I9" s="242">
        <v>0</v>
      </c>
      <c r="J9" s="243"/>
      <c r="K9" s="244"/>
      <c r="L9" s="242">
        <v>0</v>
      </c>
      <c r="M9" s="243"/>
      <c r="N9" s="244"/>
      <c r="O9" s="242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5"/>
      <c r="G10" s="243"/>
      <c r="H10" s="244"/>
      <c r="I10" s="245"/>
      <c r="J10" s="243"/>
      <c r="K10" s="244"/>
      <c r="L10" s="245"/>
      <c r="M10" s="243"/>
      <c r="N10" s="244"/>
      <c r="O10" s="245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6"/>
      <c r="G11" s="57"/>
      <c r="H11" s="58"/>
      <c r="I11" s="56"/>
      <c r="J11" s="57"/>
      <c r="K11" s="58"/>
      <c r="L11" s="56"/>
      <c r="M11" s="57"/>
      <c r="N11" s="58"/>
      <c r="O11" s="56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9">
        <v>0</v>
      </c>
      <c r="G12" s="258"/>
      <c r="H12" s="60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9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>
        <v>0</v>
      </c>
      <c r="D13" s="243"/>
      <c r="E13" s="244"/>
      <c r="F13" s="245">
        <v>0</v>
      </c>
      <c r="G13" s="243"/>
      <c r="H13" s="244"/>
      <c r="I13" s="245">
        <v>0</v>
      </c>
      <c r="J13" s="243"/>
      <c r="K13" s="244"/>
      <c r="L13" s="245">
        <v>0</v>
      </c>
      <c r="M13" s="243"/>
      <c r="N13" s="244"/>
      <c r="O13" s="245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5"/>
      <c r="G14" s="243"/>
      <c r="H14" s="244"/>
      <c r="I14" s="245"/>
      <c r="J14" s="243"/>
      <c r="K14" s="244"/>
      <c r="L14" s="245"/>
      <c r="M14" s="243"/>
      <c r="N14" s="244"/>
      <c r="O14" s="245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6"/>
      <c r="G15" s="57"/>
      <c r="H15" s="58"/>
      <c r="I15" s="56"/>
      <c r="J15" s="57"/>
      <c r="K15" s="58"/>
      <c r="L15" s="56"/>
      <c r="M15" s="57"/>
      <c r="N15" s="58"/>
      <c r="O15" s="56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9">
        <v>0</v>
      </c>
      <c r="G16" s="258"/>
      <c r="H16" s="60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9">
        <v>0</v>
      </c>
      <c r="P16" s="258"/>
      <c r="Q16" s="61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>
        <v>0</v>
      </c>
      <c r="D17" s="243"/>
      <c r="E17" s="244"/>
      <c r="F17" s="245">
        <v>0</v>
      </c>
      <c r="G17" s="243"/>
      <c r="H17" s="244"/>
      <c r="I17" s="245">
        <v>0</v>
      </c>
      <c r="J17" s="243"/>
      <c r="K17" s="244"/>
      <c r="L17" s="245">
        <v>0</v>
      </c>
      <c r="M17" s="243"/>
      <c r="N17" s="244"/>
      <c r="O17" s="245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5"/>
      <c r="G18" s="243"/>
      <c r="H18" s="244"/>
      <c r="I18" s="245"/>
      <c r="J18" s="243"/>
      <c r="K18" s="244"/>
      <c r="L18" s="245"/>
      <c r="M18" s="243"/>
      <c r="N18" s="244"/>
      <c r="O18" s="245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6"/>
      <c r="G19" s="57"/>
      <c r="H19" s="58"/>
      <c r="I19" s="56"/>
      <c r="J19" s="57"/>
      <c r="K19" s="58"/>
      <c r="L19" s="56"/>
      <c r="M19" s="57"/>
      <c r="N19" s="58"/>
      <c r="O19" s="56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9">
        <v>0</v>
      </c>
      <c r="G20" s="258"/>
      <c r="H20" s="60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9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>
        <v>0</v>
      </c>
      <c r="D21" s="243"/>
      <c r="E21" s="244"/>
      <c r="F21" s="245">
        <v>0</v>
      </c>
      <c r="G21" s="243"/>
      <c r="H21" s="244"/>
      <c r="I21" s="245">
        <v>0</v>
      </c>
      <c r="J21" s="243"/>
      <c r="K21" s="244"/>
      <c r="L21" s="245">
        <v>0</v>
      </c>
      <c r="M21" s="243"/>
      <c r="N21" s="244"/>
      <c r="O21" s="245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5"/>
      <c r="G22" s="243"/>
      <c r="H22" s="244"/>
      <c r="I22" s="245"/>
      <c r="J22" s="243"/>
      <c r="K22" s="244"/>
      <c r="L22" s="245"/>
      <c r="M22" s="243"/>
      <c r="N22" s="244"/>
      <c r="O22" s="245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6"/>
      <c r="G23" s="57"/>
      <c r="H23" s="58"/>
      <c r="I23" s="56"/>
      <c r="J23" s="57"/>
      <c r="K23" s="58"/>
      <c r="L23" s="56"/>
      <c r="M23" s="57"/>
      <c r="N23" s="58"/>
      <c r="O23" s="56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9">
        <v>0</v>
      </c>
      <c r="G24" s="258"/>
      <c r="H24" s="60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9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>
        <v>0</v>
      </c>
      <c r="D25" s="243"/>
      <c r="E25" s="244"/>
      <c r="F25" s="245">
        <v>0</v>
      </c>
      <c r="G25" s="243"/>
      <c r="H25" s="244"/>
      <c r="I25" s="245">
        <v>0</v>
      </c>
      <c r="J25" s="243"/>
      <c r="K25" s="244"/>
      <c r="L25" s="245">
        <v>0</v>
      </c>
      <c r="M25" s="243"/>
      <c r="N25" s="244"/>
      <c r="O25" s="245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5"/>
      <c r="G26" s="243"/>
      <c r="H26" s="244"/>
      <c r="I26" s="245"/>
      <c r="J26" s="243"/>
      <c r="K26" s="244"/>
      <c r="L26" s="245"/>
      <c r="M26" s="243"/>
      <c r="N26" s="244"/>
      <c r="O26" s="245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6"/>
      <c r="G27" s="57"/>
      <c r="H27" s="58"/>
      <c r="I27" s="56"/>
      <c r="J27" s="57"/>
      <c r="K27" s="58"/>
      <c r="L27" s="56"/>
      <c r="M27" s="57"/>
      <c r="N27" s="58"/>
      <c r="O27" s="56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9">
        <v>0</v>
      </c>
      <c r="G28" s="258"/>
      <c r="H28" s="60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9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 t="s">
        <v>6</v>
      </c>
      <c r="D29" s="243"/>
      <c r="E29" s="244"/>
      <c r="F29" s="245" t="s">
        <v>6</v>
      </c>
      <c r="G29" s="243"/>
      <c r="H29" s="244"/>
      <c r="I29" s="245" t="s">
        <v>6</v>
      </c>
      <c r="J29" s="243"/>
      <c r="K29" s="244"/>
      <c r="L29" s="245" t="s">
        <v>6</v>
      </c>
      <c r="M29" s="243"/>
      <c r="N29" s="244"/>
      <c r="O29" s="245" t="s">
        <v>6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73"/>
      <c r="D30" s="274"/>
      <c r="E30" s="275"/>
      <c r="F30" s="245"/>
      <c r="G30" s="243"/>
      <c r="H30" s="244"/>
      <c r="I30" s="245"/>
      <c r="J30" s="243"/>
      <c r="K30" s="244"/>
      <c r="L30" s="245"/>
      <c r="M30" s="243"/>
      <c r="N30" s="244"/>
      <c r="O30" s="245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192"/>
      <c r="D31" s="193"/>
      <c r="E31" s="194"/>
      <c r="F31" s="57"/>
      <c r="G31" s="57"/>
      <c r="H31" s="57"/>
      <c r="I31" s="56"/>
      <c r="J31" s="57"/>
      <c r="K31" s="58"/>
      <c r="L31" s="56"/>
      <c r="M31" s="57"/>
      <c r="N31" s="58"/>
      <c r="O31" s="56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C7:E7"/>
    <mergeCell ref="C8:D8"/>
    <mergeCell ref="C9:E10"/>
    <mergeCell ref="C12:D12"/>
    <mergeCell ref="C13:E14"/>
    <mergeCell ref="O25:Q26"/>
    <mergeCell ref="O28:P28"/>
    <mergeCell ref="O29:Q30"/>
    <mergeCell ref="O16:P16"/>
    <mergeCell ref="O17:Q18"/>
    <mergeCell ref="O20:P20"/>
    <mergeCell ref="O21:Q22"/>
    <mergeCell ref="O24:P24"/>
    <mergeCell ref="O7:Q7"/>
    <mergeCell ref="O8:P8"/>
    <mergeCell ref="O9:Q10"/>
    <mergeCell ref="O12:P12"/>
    <mergeCell ref="O13:Q14"/>
    <mergeCell ref="AC39:AC42"/>
    <mergeCell ref="F29:H30"/>
    <mergeCell ref="I29:K30"/>
    <mergeCell ref="L29:N30"/>
    <mergeCell ref="AB39:AB42"/>
    <mergeCell ref="B28:B30"/>
    <mergeCell ref="F28:G28"/>
    <mergeCell ref="I28:J28"/>
    <mergeCell ref="L28:M28"/>
    <mergeCell ref="B24:B26"/>
    <mergeCell ref="F24:G24"/>
    <mergeCell ref="I24:J24"/>
    <mergeCell ref="L24:M24"/>
    <mergeCell ref="F25:H26"/>
    <mergeCell ref="I25:K26"/>
    <mergeCell ref="L25:N26"/>
    <mergeCell ref="C24:D24"/>
    <mergeCell ref="C25:E26"/>
    <mergeCell ref="C28:D28"/>
    <mergeCell ref="C29:E30"/>
    <mergeCell ref="B20:B22"/>
    <mergeCell ref="F20:G20"/>
    <mergeCell ref="I20:J20"/>
    <mergeCell ref="L20:M20"/>
    <mergeCell ref="F21:H22"/>
    <mergeCell ref="I21:K22"/>
    <mergeCell ref="L21:N22"/>
    <mergeCell ref="C20:D20"/>
    <mergeCell ref="C21:E22"/>
    <mergeCell ref="B12:B14"/>
    <mergeCell ref="F12:G12"/>
    <mergeCell ref="I12:J12"/>
    <mergeCell ref="L16:M16"/>
    <mergeCell ref="F13:H14"/>
    <mergeCell ref="I13:K14"/>
    <mergeCell ref="L13:N14"/>
    <mergeCell ref="L12:M12"/>
    <mergeCell ref="C16:D16"/>
    <mergeCell ref="L17:N18"/>
    <mergeCell ref="B16:B18"/>
    <mergeCell ref="F16:G16"/>
    <mergeCell ref="I16:J16"/>
    <mergeCell ref="F17:H18"/>
    <mergeCell ref="I17:K18"/>
    <mergeCell ref="C17:E18"/>
    <mergeCell ref="I7:K7"/>
    <mergeCell ref="L7:N7"/>
    <mergeCell ref="F9:H10"/>
    <mergeCell ref="I9:K10"/>
    <mergeCell ref="L9:N10"/>
    <mergeCell ref="AB3:AB6"/>
    <mergeCell ref="AC3:AC6"/>
    <mergeCell ref="B8:B10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F7:H7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J28 J24 J20 J16 J12">
    <cfRule type="cellIs" dxfId="146" priority="10" stopIfTrue="1" operator="equal">
      <formula>"１年"</formula>
    </cfRule>
    <cfRule type="cellIs" dxfId="145" priority="11" stopIfTrue="1" operator="equal">
      <formula>"２年"</formula>
    </cfRule>
    <cfRule type="cellIs" dxfId="144" priority="12" stopIfTrue="1" operator="equal">
      <formula>"３年"</formula>
    </cfRule>
  </conditionalFormatting>
  <conditionalFormatting sqref="D28 D24 D20 D16 D12">
    <cfRule type="cellIs" dxfId="143" priority="4" stopIfTrue="1" operator="equal">
      <formula>"１年"</formula>
    </cfRule>
    <cfRule type="cellIs" dxfId="142" priority="5" stopIfTrue="1" operator="equal">
      <formula>"２年"</formula>
    </cfRule>
    <cfRule type="cellIs" dxfId="141" priority="6" stopIfTrue="1" operator="equal">
      <formula>"３年"</formula>
    </cfRule>
  </conditionalFormatting>
  <conditionalFormatting sqref="G28 G24 G20 G16 G12">
    <cfRule type="cellIs" dxfId="140" priority="1" stopIfTrue="1" operator="equal">
      <formula>"１年"</formula>
    </cfRule>
    <cfRule type="cellIs" dxfId="139" priority="2" stopIfTrue="1" operator="equal">
      <formula>"２年"</formula>
    </cfRule>
    <cfRule type="cellIs" dxfId="138" priority="3" stopIfTrue="1" operator="equal">
      <formula>"３年"</formula>
    </cfRule>
  </conditionalFormatting>
  <dataValidations count="2">
    <dataValidation imeMode="off" allowBlank="1" showInputMessage="1" showErrorMessage="1" sqref="K28 Q16:R16 N20 N24 K20 E28 E20 N16 Q12:R12 N28 K16 N12 Q8:R8 E16 E12 K12 K8 N8 Q24:R24 Q20:R20 E8 K24 E24 Q28:R28 H28 H20 H16 H12 H8 H24"/>
    <dataValidation imeMode="on" allowBlank="1" showInputMessage="1" showErrorMessage="1" sqref="AA24:AA25 AA12:AA13 AA28:AA29 AA7:AA9 AA16:AA17 U7:Z7 AA20:AA21 C20:D20 L20:L21 U3:AA3 I21 C17 C2:R3 I20:J20 AD2 I17 C16:D16 I16:J16 L16:L17 C28:D28 C29 AE7:AE38 I28:J28 C12:D12 O24:O25 C13 O20:O21 I29 I12:J12 L12:L13 I13 U2 C8:C9 I8:I9 C24:D24 O16:O17 AA2 L8:L9 X2 L28:L29 O12:O13 I24:J24 AC3:AD3 I25 L24:L25 C7:R7 O8:O9 AC7:AD39 O28:O29 C25 C21 F21 F20:G20 F17 F16:G16 F28:G28 F29 F12:G12 F13 F8:F9 F24:G24 F25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15" zoomScale="70" zoomScaleNormal="40" zoomScaleSheetLayoutView="70" workbookViewId="0">
      <selection activeCell="F7" sqref="F7:H3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44032</v>
      </c>
      <c r="D1" s="207"/>
      <c r="E1" s="207"/>
      <c r="F1" s="207">
        <f>$C$2+1</f>
        <v>44033</v>
      </c>
      <c r="G1" s="207"/>
      <c r="H1" s="207"/>
      <c r="I1" s="207">
        <f>$C$2+2</f>
        <v>44034</v>
      </c>
      <c r="J1" s="207"/>
      <c r="K1" s="207"/>
      <c r="L1" s="207">
        <f>$C$2+3</f>
        <v>44035</v>
      </c>
      <c r="M1" s="207"/>
      <c r="N1" s="207"/>
      <c r="O1" s="207">
        <f>$C$2+4</f>
        <v>44036</v>
      </c>
      <c r="P1" s="207"/>
      <c r="Q1" s="207"/>
      <c r="R1" s="6"/>
      <c r="S1" s="6"/>
      <c r="T1" s="6"/>
      <c r="U1" s="207">
        <f>$C$2+5</f>
        <v>44037</v>
      </c>
      <c r="V1" s="207"/>
      <c r="W1" s="207"/>
      <c r="X1" s="207">
        <f>$C$2+6</f>
        <v>44038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'16週'!AF1+1</f>
        <v>17</v>
      </c>
    </row>
    <row r="2" spans="2:32" ht="27" customHeight="1" thickTop="1" thickBot="1" x14ac:dyDescent="0.55000000000000004">
      <c r="B2" s="8"/>
      <c r="C2" s="216">
        <f>'16週'!C2:E2+7</f>
        <v>44032</v>
      </c>
      <c r="D2" s="217"/>
      <c r="E2" s="218"/>
      <c r="F2" s="217">
        <f>C2+1</f>
        <v>44033</v>
      </c>
      <c r="G2" s="217"/>
      <c r="H2" s="217"/>
      <c r="I2" s="216">
        <f>F2+1</f>
        <v>44034</v>
      </c>
      <c r="J2" s="217"/>
      <c r="K2" s="218"/>
      <c r="L2" s="216">
        <f>I2+1</f>
        <v>44035</v>
      </c>
      <c r="M2" s="217"/>
      <c r="N2" s="218"/>
      <c r="O2" s="217">
        <f>L2+1</f>
        <v>44036</v>
      </c>
      <c r="P2" s="217"/>
      <c r="Q2" s="235"/>
      <c r="R2" s="118"/>
      <c r="S2" s="119"/>
      <c r="T2" s="120"/>
      <c r="U2" s="208">
        <f>O2+1</f>
        <v>44037</v>
      </c>
      <c r="V2" s="209"/>
      <c r="W2" s="210"/>
      <c r="X2" s="211">
        <f>U2+1</f>
        <v>44038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 t="str">
        <f>IFERROR(VLOOKUP($F$2,年計!$A$4:$B$368,2,FALSE),"")</f>
        <v>＜夏季休業日＞～</v>
      </c>
      <c r="G3" s="199"/>
      <c r="H3" s="200"/>
      <c r="I3" s="198">
        <f>IFERROR(VLOOKUP($I$2,年計!$A$4:$B$368,2,FALSE),"")</f>
        <v>0</v>
      </c>
      <c r="J3" s="199"/>
      <c r="K3" s="200"/>
      <c r="L3" s="198" t="str">
        <f>IFERROR(VLOOKUP($L$2,年計!$A$4:$B$368,2,FALSE),"")</f>
        <v>＜海の日＞</v>
      </c>
      <c r="M3" s="199"/>
      <c r="N3" s="200"/>
      <c r="O3" s="198" t="str">
        <f>IFERROR(VLOOKUP($O$2,年計!$A$4:$B$368,2,FALSE),"")</f>
        <v>＜スポーツの日＞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4"/>
      <c r="G8" s="10"/>
      <c r="H8" s="25"/>
      <c r="I8" s="24"/>
      <c r="J8" s="10"/>
      <c r="K8" s="25"/>
      <c r="L8" s="24"/>
      <c r="M8" s="10"/>
      <c r="N8" s="25"/>
      <c r="O8" s="24"/>
      <c r="P8" s="10"/>
      <c r="Q8" s="26"/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>
        <v>0</v>
      </c>
      <c r="D9" s="243"/>
      <c r="E9" s="244"/>
      <c r="F9" s="30"/>
      <c r="G9" s="31"/>
      <c r="H9" s="32"/>
      <c r="I9" s="30"/>
      <c r="J9" s="31"/>
      <c r="K9" s="32"/>
      <c r="L9" s="30"/>
      <c r="M9" s="31"/>
      <c r="N9" s="32"/>
      <c r="O9" s="30"/>
      <c r="P9" s="31"/>
      <c r="Q9" s="33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8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160">
        <v>6</v>
      </c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>
        <v>0</v>
      </c>
      <c r="D13" s="243"/>
      <c r="E13" s="244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160">
        <v>7</v>
      </c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159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160">
        <v>8</v>
      </c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>
        <v>0</v>
      </c>
      <c r="D17" s="243"/>
      <c r="E17" s="244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160">
        <v>9</v>
      </c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160">
        <v>10</v>
      </c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>
        <v>0</v>
      </c>
      <c r="D21" s="243"/>
      <c r="E21" s="244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160">
        <v>11</v>
      </c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160">
        <v>12</v>
      </c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>
        <v>0</v>
      </c>
      <c r="D25" s="243"/>
      <c r="E25" s="244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160">
        <v>13</v>
      </c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160">
        <v>14</v>
      </c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 t="s">
        <v>6</v>
      </c>
      <c r="D29" s="243"/>
      <c r="E29" s="244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73"/>
      <c r="D30" s="274"/>
      <c r="E30" s="275"/>
      <c r="F30" s="160">
        <v>15</v>
      </c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192"/>
      <c r="D31" s="193"/>
      <c r="E31" s="194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24"/>
      <c r="G32" s="10"/>
      <c r="H32" s="25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51">
    <mergeCell ref="C25:E26"/>
    <mergeCell ref="C28:D28"/>
    <mergeCell ref="C29:E30"/>
    <mergeCell ref="C16:D16"/>
    <mergeCell ref="C17:E18"/>
    <mergeCell ref="C20:D20"/>
    <mergeCell ref="C21:E22"/>
    <mergeCell ref="C24:D24"/>
    <mergeCell ref="C7:E7"/>
    <mergeCell ref="C8:D8"/>
    <mergeCell ref="C9:E10"/>
    <mergeCell ref="C12:D12"/>
    <mergeCell ref="C13:E14"/>
    <mergeCell ref="AB3:AB6"/>
    <mergeCell ref="AC3:AC6"/>
    <mergeCell ref="AC39:AC42"/>
    <mergeCell ref="AB39:AB42"/>
    <mergeCell ref="F7:H7"/>
    <mergeCell ref="I7:K7"/>
    <mergeCell ref="L7:N7"/>
    <mergeCell ref="O7:Q7"/>
    <mergeCell ref="O3:Q6"/>
    <mergeCell ref="T3:T6"/>
    <mergeCell ref="U3:W6"/>
    <mergeCell ref="X3:Z6"/>
    <mergeCell ref="B3:B6"/>
    <mergeCell ref="C3:E6"/>
    <mergeCell ref="F3:H6"/>
    <mergeCell ref="I3:K6"/>
    <mergeCell ref="L3:N6"/>
    <mergeCell ref="B28:B30"/>
    <mergeCell ref="AD2:AF2"/>
    <mergeCell ref="C1:E1"/>
    <mergeCell ref="F1:H1"/>
    <mergeCell ref="I1:K1"/>
    <mergeCell ref="L1:N1"/>
    <mergeCell ref="C2:E2"/>
    <mergeCell ref="F2:H2"/>
    <mergeCell ref="I2:K2"/>
    <mergeCell ref="L2:N2"/>
    <mergeCell ref="O2:Q2"/>
    <mergeCell ref="O1:Q1"/>
    <mergeCell ref="U1:W1"/>
    <mergeCell ref="X1:Z1"/>
    <mergeCell ref="U2:W2"/>
    <mergeCell ref="X2:Z2"/>
    <mergeCell ref="B8:B10"/>
    <mergeCell ref="B12:B14"/>
    <mergeCell ref="B16:B18"/>
    <mergeCell ref="B20:B22"/>
    <mergeCell ref="B24:B26"/>
  </mergeCells>
  <phoneticPr fontId="2"/>
  <conditionalFormatting sqref="D28 D24 D20 D16 D12">
    <cfRule type="cellIs" dxfId="137" priority="1" stopIfTrue="1" operator="equal">
      <formula>"１年"</formula>
    </cfRule>
    <cfRule type="cellIs" dxfId="136" priority="2" stopIfTrue="1" operator="equal">
      <formula>"２年"</formula>
    </cfRule>
    <cfRule type="cellIs" dxfId="135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AD2 C2:R3 AE7:AE38 U2 X2 AC7:AD39 AC3:AD3 U3:AA3 AA2 C7:R7 C20:D20 C17 C16:D16 C28:D28 C29 C12:D12 C13 C8:C9 C24:D24 C25 C21"/>
    <dataValidation imeMode="off" allowBlank="1" showInputMessage="1" showErrorMessage="1" sqref="R20 R16 R28 R24 R8 R12 E28 E20 E16 E12 E8 E24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44039</v>
      </c>
      <c r="D1" s="207"/>
      <c r="E1" s="207"/>
      <c r="F1" s="207">
        <f>$C$2+1</f>
        <v>44040</v>
      </c>
      <c r="G1" s="207"/>
      <c r="H1" s="207"/>
      <c r="I1" s="207">
        <f>$C$2+2</f>
        <v>44041</v>
      </c>
      <c r="J1" s="207"/>
      <c r="K1" s="207"/>
      <c r="L1" s="207">
        <f>$C$2+3</f>
        <v>44042</v>
      </c>
      <c r="M1" s="207"/>
      <c r="N1" s="207"/>
      <c r="O1" s="207">
        <f>$C$2+4</f>
        <v>44043</v>
      </c>
      <c r="P1" s="207"/>
      <c r="Q1" s="207"/>
      <c r="R1" s="6"/>
      <c r="S1" s="6"/>
      <c r="T1" s="6"/>
      <c r="U1" s="207">
        <f>$C$2+5</f>
        <v>44044</v>
      </c>
      <c r="V1" s="207"/>
      <c r="W1" s="207"/>
      <c r="X1" s="207">
        <f>$C$2+6</f>
        <v>44045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'17週'!AF1+1</f>
        <v>18</v>
      </c>
    </row>
    <row r="2" spans="2:32" ht="27" customHeight="1" thickTop="1" thickBot="1" x14ac:dyDescent="0.55000000000000004">
      <c r="B2" s="8"/>
      <c r="C2" s="216">
        <f>'17週'!C2:E2+7</f>
        <v>44039</v>
      </c>
      <c r="D2" s="217"/>
      <c r="E2" s="218"/>
      <c r="F2" s="217">
        <f>C2+1</f>
        <v>44040</v>
      </c>
      <c r="G2" s="217"/>
      <c r="H2" s="217"/>
      <c r="I2" s="216">
        <f>F2+1</f>
        <v>44041</v>
      </c>
      <c r="J2" s="217"/>
      <c r="K2" s="218"/>
      <c r="L2" s="216">
        <f>I2+1</f>
        <v>44042</v>
      </c>
      <c r="M2" s="217"/>
      <c r="N2" s="218"/>
      <c r="O2" s="217">
        <f>L2+1</f>
        <v>44043</v>
      </c>
      <c r="P2" s="217"/>
      <c r="Q2" s="235"/>
      <c r="R2" s="118"/>
      <c r="S2" s="119"/>
      <c r="T2" s="120"/>
      <c r="U2" s="208">
        <f>O2+1</f>
        <v>44044</v>
      </c>
      <c r="V2" s="209"/>
      <c r="W2" s="210"/>
      <c r="X2" s="211">
        <f>U2+1</f>
        <v>44045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/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152"/>
      <c r="C8" s="24"/>
      <c r="D8" s="10"/>
      <c r="E8" s="25"/>
      <c r="F8" s="24"/>
      <c r="G8" s="10"/>
      <c r="H8" s="25"/>
      <c r="I8" s="24"/>
      <c r="J8" s="10"/>
      <c r="K8" s="25"/>
      <c r="L8" s="24"/>
      <c r="M8" s="10"/>
      <c r="N8" s="25"/>
      <c r="O8" s="24"/>
      <c r="P8" s="10"/>
      <c r="Q8" s="26"/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9"/>
      <c r="C9" s="30"/>
      <c r="D9" s="31"/>
      <c r="E9" s="32"/>
      <c r="F9" s="30"/>
      <c r="G9" s="31"/>
      <c r="H9" s="32"/>
      <c r="I9" s="30"/>
      <c r="J9" s="31"/>
      <c r="K9" s="32"/>
      <c r="L9" s="30"/>
      <c r="M9" s="31"/>
      <c r="N9" s="32"/>
      <c r="O9" s="30"/>
      <c r="P9" s="31"/>
      <c r="Q9" s="33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152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8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29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152">
        <v>6</v>
      </c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152">
        <v>7</v>
      </c>
      <c r="C14" s="24"/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29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152">
        <v>8</v>
      </c>
      <c r="C16" s="24"/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9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152">
        <v>9</v>
      </c>
      <c r="C18" s="24"/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29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152">
        <v>10</v>
      </c>
      <c r="C20" s="24"/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9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152">
        <v>11</v>
      </c>
      <c r="C22" s="24"/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29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152">
        <v>12</v>
      </c>
      <c r="C24" s="24"/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9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152">
        <v>13</v>
      </c>
      <c r="C26" s="24"/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29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152">
        <v>14</v>
      </c>
      <c r="C28" s="24"/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9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152">
        <v>15</v>
      </c>
      <c r="C30" s="24"/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29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152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152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152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152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152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152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152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52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3">
    <mergeCell ref="AC39:AC42"/>
    <mergeCell ref="AB39:AB42"/>
    <mergeCell ref="C7:E7"/>
    <mergeCell ref="F7:H7"/>
    <mergeCell ref="I7:K7"/>
    <mergeCell ref="L7:N7"/>
    <mergeCell ref="O7:Q7"/>
    <mergeCell ref="X3:Z6"/>
    <mergeCell ref="AB3:AB6"/>
    <mergeCell ref="AC3:AC6"/>
    <mergeCell ref="B3:B6"/>
    <mergeCell ref="C3:E6"/>
    <mergeCell ref="F3:H6"/>
    <mergeCell ref="I3:K6"/>
    <mergeCell ref="L3:N6"/>
    <mergeCell ref="O3:Q6"/>
    <mergeCell ref="T3:T6"/>
    <mergeCell ref="U3:W6"/>
    <mergeCell ref="AD2:AF2"/>
    <mergeCell ref="C1:E1"/>
    <mergeCell ref="F1:H1"/>
    <mergeCell ref="I1:K1"/>
    <mergeCell ref="L1:N1"/>
    <mergeCell ref="O1:Q1"/>
    <mergeCell ref="U1:W1"/>
    <mergeCell ref="X1:Z1"/>
    <mergeCell ref="C2:E2"/>
    <mergeCell ref="F2:H2"/>
    <mergeCell ref="I2:K2"/>
    <mergeCell ref="L2:N2"/>
    <mergeCell ref="O2:Q2"/>
    <mergeCell ref="U2:W2"/>
    <mergeCell ref="X2:Z2"/>
  </mergeCells>
  <phoneticPr fontId="2"/>
  <dataValidations count="2">
    <dataValidation imeMode="off" allowBlank="1" showInputMessage="1" showErrorMessage="1" sqref="R20 R12 R16 R24 R28 R8"/>
    <dataValidation imeMode="on" allowBlank="1" showInputMessage="1" showErrorMessage="1" sqref="AA24:AA25 AA12:AA13 AA28:AA29 AA7:AA9 AA16:AA17 U7:Z7 AA20:AA21 C7:R7 AE7:AE38 AD2 AC7:AD39 U3:AA3 U2 AA2 X2 AC3:AD3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</sheetPr>
  <dimension ref="B1:AF47"/>
  <sheetViews>
    <sheetView showGridLines="0" showZeros="0" tabSelected="1" view="pageBreakPreview" zoomScale="70" zoomScaleNormal="40" zoomScaleSheetLayoutView="70" workbookViewId="0">
      <selection activeCell="G17" sqref="G17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43920</v>
      </c>
      <c r="D1" s="207"/>
      <c r="E1" s="207"/>
      <c r="F1" s="207">
        <f>$C$2+1</f>
        <v>43921</v>
      </c>
      <c r="G1" s="207"/>
      <c r="H1" s="207"/>
      <c r="I1" s="207">
        <f>$C$2+2</f>
        <v>43922</v>
      </c>
      <c r="J1" s="207"/>
      <c r="K1" s="207"/>
      <c r="L1" s="207">
        <f>$C$2+3</f>
        <v>43923</v>
      </c>
      <c r="M1" s="207"/>
      <c r="N1" s="207"/>
      <c r="O1" s="207">
        <f>$C$2+4</f>
        <v>43924</v>
      </c>
      <c r="P1" s="207"/>
      <c r="Q1" s="207"/>
      <c r="R1" s="6"/>
      <c r="S1" s="6"/>
      <c r="T1" s="6"/>
      <c r="U1" s="207">
        <f>$C$2+5</f>
        <v>43925</v>
      </c>
      <c r="V1" s="207"/>
      <c r="W1" s="207"/>
      <c r="X1" s="207">
        <f>$C$2+6</f>
        <v>43926</v>
      </c>
      <c r="Y1" s="207"/>
      <c r="Z1" s="207"/>
      <c r="AA1" s="7"/>
      <c r="AB1" s="186" t="s">
        <v>19</v>
      </c>
      <c r="AC1" s="183"/>
      <c r="AD1" s="183"/>
      <c r="AE1" s="184" t="s">
        <v>20</v>
      </c>
      <c r="AF1" s="151">
        <v>1</v>
      </c>
    </row>
    <row r="2" spans="2:32" ht="27" customHeight="1" thickTop="1" thickBot="1" x14ac:dyDescent="0.55000000000000004">
      <c r="B2" s="8"/>
      <c r="C2" s="216">
        <v>43920</v>
      </c>
      <c r="D2" s="217"/>
      <c r="E2" s="218"/>
      <c r="F2" s="217">
        <f>C2+1</f>
        <v>43921</v>
      </c>
      <c r="G2" s="217"/>
      <c r="H2" s="217"/>
      <c r="I2" s="216">
        <f>F2+1</f>
        <v>43922</v>
      </c>
      <c r="J2" s="217"/>
      <c r="K2" s="218"/>
      <c r="L2" s="216">
        <f>I2+1</f>
        <v>43923</v>
      </c>
      <c r="M2" s="217"/>
      <c r="N2" s="218"/>
      <c r="O2" s="217">
        <f>L2+1</f>
        <v>43924</v>
      </c>
      <c r="P2" s="217"/>
      <c r="Q2" s="235"/>
      <c r="R2" s="118"/>
      <c r="S2" s="119"/>
      <c r="T2" s="120"/>
      <c r="U2" s="208">
        <f>O2+1</f>
        <v>43925</v>
      </c>
      <c r="V2" s="209"/>
      <c r="W2" s="210"/>
      <c r="X2" s="211">
        <f>U2+1</f>
        <v>43926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195"/>
      <c r="C3" s="198" t="str">
        <f>IFERROR(VLOOKUP($C$2,年計!$A$4:$B$368,2,FALSE),"")</f>
        <v/>
      </c>
      <c r="D3" s="199"/>
      <c r="E3" s="200"/>
      <c r="F3" s="198" t="str">
        <f>IFERROR(VLOOKUP($F$2,年計!$A$4:$B$368,2,FALSE),"")</f>
        <v/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74"/>
      <c r="S3" s="75"/>
      <c r="T3" s="195"/>
      <c r="U3" s="198">
        <f>IFERROR(VLOOKUP($U$2,年計!$A$4:$B$368,2,FALSE),"")</f>
        <v>0</v>
      </c>
      <c r="V3" s="199"/>
      <c r="W3" s="200"/>
      <c r="X3" s="198" t="str">
        <f>IFERROR(VLOOKUP($X$2,年計!$A$4:$B$368,2,FALSE),"")</f>
        <v>～＜年度末休業日＞</v>
      </c>
      <c r="Y3" s="199"/>
      <c r="Z3" s="213"/>
      <c r="AA3" s="76"/>
      <c r="AB3" s="230" t="s">
        <v>8</v>
      </c>
      <c r="AC3" s="233"/>
      <c r="AD3" s="77"/>
      <c r="AE3" s="77"/>
      <c r="AF3" s="78"/>
    </row>
    <row r="4" spans="2:32" ht="19.5" customHeight="1" x14ac:dyDescent="0.45">
      <c r="B4" s="196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74"/>
      <c r="S4" s="75"/>
      <c r="T4" s="196"/>
      <c r="U4" s="201"/>
      <c r="V4" s="202"/>
      <c r="W4" s="203"/>
      <c r="X4" s="201"/>
      <c r="Y4" s="202"/>
      <c r="Z4" s="214"/>
      <c r="AA4" s="76"/>
      <c r="AB4" s="231"/>
      <c r="AC4" s="225"/>
      <c r="AD4" s="73"/>
      <c r="AE4" s="73"/>
      <c r="AF4" s="79"/>
    </row>
    <row r="5" spans="2:32" ht="19.5" customHeight="1" x14ac:dyDescent="0.45">
      <c r="B5" s="196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74"/>
      <c r="S5" s="75"/>
      <c r="T5" s="196"/>
      <c r="U5" s="201"/>
      <c r="V5" s="202"/>
      <c r="W5" s="203"/>
      <c r="X5" s="201"/>
      <c r="Y5" s="202"/>
      <c r="Z5" s="214"/>
      <c r="AA5" s="76"/>
      <c r="AB5" s="231"/>
      <c r="AC5" s="225"/>
      <c r="AD5" s="73"/>
      <c r="AE5" s="73"/>
      <c r="AF5" s="79"/>
    </row>
    <row r="6" spans="2:32" ht="19.5" customHeight="1" thickBot="1" x14ac:dyDescent="0.5">
      <c r="B6" s="197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74"/>
      <c r="S6" s="75"/>
      <c r="T6" s="197"/>
      <c r="U6" s="204"/>
      <c r="V6" s="205"/>
      <c r="W6" s="206"/>
      <c r="X6" s="204"/>
      <c r="Y6" s="205"/>
      <c r="Z6" s="215"/>
      <c r="AA6" s="76"/>
      <c r="AB6" s="232"/>
      <c r="AC6" s="234"/>
      <c r="AD6" s="80"/>
      <c r="AE6" s="80"/>
      <c r="AF6" s="81"/>
    </row>
    <row r="7" spans="2:32" ht="19.5" customHeight="1" thickTop="1" x14ac:dyDescent="0.45">
      <c r="B7" s="82"/>
      <c r="C7" s="83"/>
      <c r="D7" s="84"/>
      <c r="E7" s="85"/>
      <c r="F7" s="220"/>
      <c r="G7" s="220"/>
      <c r="H7" s="220"/>
      <c r="I7" s="219"/>
      <c r="J7" s="220"/>
      <c r="K7" s="221"/>
      <c r="L7" s="219"/>
      <c r="M7" s="220"/>
      <c r="N7" s="221"/>
      <c r="O7" s="166"/>
      <c r="P7" s="166"/>
      <c r="Q7" s="162"/>
      <c r="R7" s="86"/>
      <c r="S7" s="75"/>
      <c r="T7" s="82"/>
      <c r="U7" s="83"/>
      <c r="V7" s="84"/>
      <c r="W7" s="85"/>
      <c r="X7" s="84"/>
      <c r="Y7" s="84"/>
      <c r="Z7" s="87"/>
      <c r="AA7" s="86"/>
      <c r="AB7" s="125"/>
      <c r="AC7" s="121"/>
      <c r="AD7" s="86"/>
      <c r="AE7" s="86"/>
      <c r="AF7" s="126"/>
    </row>
    <row r="8" spans="2:32" ht="18.600000000000001" customHeight="1" x14ac:dyDescent="0.45">
      <c r="B8" s="88"/>
      <c r="C8" s="89"/>
      <c r="D8" s="75"/>
      <c r="E8" s="90"/>
      <c r="F8" s="89"/>
      <c r="G8" s="75"/>
      <c r="H8" s="90"/>
      <c r="I8" s="89"/>
      <c r="J8" s="75"/>
      <c r="K8" s="90"/>
      <c r="L8" s="89"/>
      <c r="M8" s="75"/>
      <c r="N8" s="90"/>
      <c r="O8" s="75"/>
      <c r="P8" s="75"/>
      <c r="Q8" s="92"/>
      <c r="R8" s="91"/>
      <c r="S8" s="75"/>
      <c r="T8" s="88"/>
      <c r="U8" s="89"/>
      <c r="V8" s="75"/>
      <c r="W8" s="90"/>
      <c r="X8" s="75"/>
      <c r="Y8" s="75"/>
      <c r="Z8" s="92"/>
      <c r="AA8" s="91"/>
      <c r="AB8" s="135"/>
      <c r="AC8" s="136"/>
      <c r="AD8" s="137"/>
      <c r="AE8" s="137"/>
      <c r="AF8" s="138"/>
    </row>
    <row r="9" spans="2:32" ht="18.600000000000001" customHeight="1" x14ac:dyDescent="0.45">
      <c r="B9" s="93"/>
      <c r="C9" s="94"/>
      <c r="D9" s="95"/>
      <c r="E9" s="96"/>
      <c r="F9" s="94"/>
      <c r="G9" s="95"/>
      <c r="H9" s="96"/>
      <c r="I9" s="94"/>
      <c r="J9" s="95"/>
      <c r="K9" s="96"/>
      <c r="L9" s="94"/>
      <c r="M9" s="95"/>
      <c r="N9" s="96"/>
      <c r="O9" s="95"/>
      <c r="P9" s="95"/>
      <c r="Q9" s="97"/>
      <c r="R9" s="98"/>
      <c r="S9" s="75"/>
      <c r="T9" s="93"/>
      <c r="U9" s="94"/>
      <c r="V9" s="95"/>
      <c r="W9" s="96"/>
      <c r="X9" s="95"/>
      <c r="Y9" s="95"/>
      <c r="Z9" s="97"/>
      <c r="AA9" s="98"/>
      <c r="AB9" s="135"/>
      <c r="AC9" s="136"/>
      <c r="AD9" s="137"/>
      <c r="AE9" s="137"/>
      <c r="AF9" s="138"/>
    </row>
    <row r="10" spans="2:32" ht="18.600000000000001" customHeight="1" x14ac:dyDescent="0.45">
      <c r="B10" s="88"/>
      <c r="C10" s="89"/>
      <c r="D10" s="75"/>
      <c r="E10" s="90"/>
      <c r="F10" s="89"/>
      <c r="G10" s="75"/>
      <c r="H10" s="90"/>
      <c r="I10" s="89"/>
      <c r="J10" s="75"/>
      <c r="K10" s="90"/>
      <c r="L10" s="89"/>
      <c r="M10" s="75"/>
      <c r="N10" s="90"/>
      <c r="O10" s="75"/>
      <c r="P10" s="75"/>
      <c r="Q10" s="92"/>
      <c r="R10" s="98"/>
      <c r="S10" s="75"/>
      <c r="T10" s="88"/>
      <c r="U10" s="89"/>
      <c r="V10" s="75"/>
      <c r="W10" s="90"/>
      <c r="X10" s="75"/>
      <c r="Y10" s="75"/>
      <c r="Z10" s="92"/>
      <c r="AA10" s="98"/>
      <c r="AB10" s="135"/>
      <c r="AC10" s="136"/>
      <c r="AD10" s="137"/>
      <c r="AE10" s="137"/>
      <c r="AF10" s="138"/>
    </row>
    <row r="11" spans="2:32" ht="18.600000000000001" customHeight="1" x14ac:dyDescent="0.45">
      <c r="B11" s="93"/>
      <c r="C11" s="94"/>
      <c r="D11" s="95"/>
      <c r="E11" s="96"/>
      <c r="F11" s="94"/>
      <c r="G11" s="95"/>
      <c r="H11" s="96"/>
      <c r="I11" s="94"/>
      <c r="J11" s="95"/>
      <c r="K11" s="96"/>
      <c r="L11" s="94"/>
      <c r="M11" s="95"/>
      <c r="N11" s="96"/>
      <c r="O11" s="95"/>
      <c r="P11" s="95"/>
      <c r="Q11" s="97"/>
      <c r="R11" s="98"/>
      <c r="S11" s="75"/>
      <c r="T11" s="93"/>
      <c r="U11" s="94"/>
      <c r="V11" s="95"/>
      <c r="W11" s="96"/>
      <c r="X11" s="95"/>
      <c r="Y11" s="95"/>
      <c r="Z11" s="97"/>
      <c r="AA11" s="98"/>
      <c r="AB11" s="135"/>
      <c r="AC11" s="136"/>
      <c r="AD11" s="137"/>
      <c r="AE11" s="137"/>
      <c r="AF11" s="138"/>
    </row>
    <row r="12" spans="2:32" ht="18.600000000000001" customHeight="1" x14ac:dyDescent="0.45">
      <c r="B12" s="88">
        <v>6</v>
      </c>
      <c r="C12" s="89"/>
      <c r="D12" s="75"/>
      <c r="E12" s="90"/>
      <c r="F12" s="89"/>
      <c r="G12" s="75"/>
      <c r="H12" s="90"/>
      <c r="I12" s="89"/>
      <c r="J12" s="75"/>
      <c r="K12" s="90"/>
      <c r="L12" s="89"/>
      <c r="M12" s="75"/>
      <c r="N12" s="90"/>
      <c r="O12" s="75"/>
      <c r="P12" s="75"/>
      <c r="Q12" s="92"/>
      <c r="R12" s="91"/>
      <c r="S12" s="75"/>
      <c r="T12" s="88">
        <v>6</v>
      </c>
      <c r="U12" s="89"/>
      <c r="V12" s="75"/>
      <c r="W12" s="90"/>
      <c r="X12" s="75"/>
      <c r="Y12" s="75"/>
      <c r="Z12" s="92"/>
      <c r="AA12" s="91"/>
      <c r="AB12" s="135"/>
      <c r="AC12" s="136"/>
      <c r="AD12" s="137"/>
      <c r="AE12" s="137"/>
      <c r="AF12" s="138"/>
    </row>
    <row r="13" spans="2:32" ht="18.600000000000001" customHeight="1" x14ac:dyDescent="0.45">
      <c r="B13" s="93"/>
      <c r="C13" s="94"/>
      <c r="D13" s="95"/>
      <c r="E13" s="96"/>
      <c r="F13" s="94"/>
      <c r="G13" s="95"/>
      <c r="H13" s="96"/>
      <c r="I13" s="94"/>
      <c r="J13" s="95"/>
      <c r="K13" s="96"/>
      <c r="L13" s="94"/>
      <c r="M13" s="95"/>
      <c r="N13" s="96"/>
      <c r="O13" s="95"/>
      <c r="P13" s="95"/>
      <c r="Q13" s="97"/>
      <c r="R13" s="98"/>
      <c r="S13" s="75"/>
      <c r="T13" s="93"/>
      <c r="U13" s="94"/>
      <c r="V13" s="95"/>
      <c r="W13" s="96"/>
      <c r="X13" s="95"/>
      <c r="Y13" s="95"/>
      <c r="Z13" s="97"/>
      <c r="AA13" s="98"/>
      <c r="AB13" s="135"/>
      <c r="AC13" s="136"/>
      <c r="AD13" s="137"/>
      <c r="AE13" s="137"/>
      <c r="AF13" s="138"/>
    </row>
    <row r="14" spans="2:32" ht="18.600000000000001" customHeight="1" x14ac:dyDescent="0.45">
      <c r="B14" s="88">
        <v>7</v>
      </c>
      <c r="C14" s="89"/>
      <c r="D14" s="75"/>
      <c r="E14" s="90"/>
      <c r="F14" s="89"/>
      <c r="G14" s="75"/>
      <c r="H14" s="90"/>
      <c r="I14" s="89"/>
      <c r="J14" s="75"/>
      <c r="K14" s="90"/>
      <c r="L14" s="89"/>
      <c r="M14" s="75"/>
      <c r="N14" s="90"/>
      <c r="O14" s="75"/>
      <c r="P14" s="75"/>
      <c r="Q14" s="92"/>
      <c r="R14" s="98"/>
      <c r="S14" s="75"/>
      <c r="T14" s="88">
        <v>7</v>
      </c>
      <c r="U14" s="89"/>
      <c r="V14" s="75"/>
      <c r="W14" s="90"/>
      <c r="X14" s="75"/>
      <c r="Y14" s="75"/>
      <c r="Z14" s="92"/>
      <c r="AA14" s="98"/>
      <c r="AB14" s="143"/>
      <c r="AC14" s="144"/>
      <c r="AD14" s="145"/>
      <c r="AE14" s="145"/>
      <c r="AF14" s="146"/>
    </row>
    <row r="15" spans="2:32" ht="18.600000000000001" customHeight="1" x14ac:dyDescent="0.45">
      <c r="B15" s="93"/>
      <c r="C15" s="94"/>
      <c r="D15" s="95"/>
      <c r="E15" s="96"/>
      <c r="F15" s="94"/>
      <c r="G15" s="95"/>
      <c r="H15" s="96"/>
      <c r="I15" s="94"/>
      <c r="J15" s="95"/>
      <c r="K15" s="96"/>
      <c r="L15" s="94"/>
      <c r="M15" s="95"/>
      <c r="N15" s="96"/>
      <c r="O15" s="95"/>
      <c r="P15" s="95"/>
      <c r="Q15" s="97"/>
      <c r="R15" s="98"/>
      <c r="S15" s="75"/>
      <c r="T15" s="93"/>
      <c r="U15" s="94"/>
      <c r="V15" s="95"/>
      <c r="W15" s="96"/>
      <c r="X15" s="95"/>
      <c r="Y15" s="95"/>
      <c r="Z15" s="97"/>
      <c r="AA15" s="98"/>
      <c r="AB15" s="125"/>
      <c r="AC15" s="121"/>
      <c r="AD15" s="86"/>
      <c r="AE15" s="86"/>
      <c r="AF15" s="126"/>
    </row>
    <row r="16" spans="2:32" ht="18.600000000000001" customHeight="1" x14ac:dyDescent="0.45">
      <c r="B16" s="88">
        <v>8</v>
      </c>
      <c r="C16" s="89"/>
      <c r="D16" s="75"/>
      <c r="E16" s="90"/>
      <c r="F16" s="89"/>
      <c r="G16" s="75"/>
      <c r="H16" s="90"/>
      <c r="I16" s="89"/>
      <c r="J16" s="75"/>
      <c r="K16" s="90"/>
      <c r="L16" s="89"/>
      <c r="M16" s="75"/>
      <c r="N16" s="90"/>
      <c r="O16" s="75"/>
      <c r="P16" s="75"/>
      <c r="Q16" s="92"/>
      <c r="R16" s="99"/>
      <c r="S16" s="75"/>
      <c r="T16" s="88">
        <v>8</v>
      </c>
      <c r="U16" s="89"/>
      <c r="V16" s="75"/>
      <c r="W16" s="90"/>
      <c r="X16" s="75"/>
      <c r="Y16" s="75"/>
      <c r="Z16" s="92"/>
      <c r="AA16" s="91"/>
      <c r="AB16" s="135"/>
      <c r="AC16" s="136"/>
      <c r="AD16" s="137"/>
      <c r="AE16" s="137"/>
      <c r="AF16" s="138"/>
    </row>
    <row r="17" spans="2:32" ht="18.600000000000001" customHeight="1" x14ac:dyDescent="0.45">
      <c r="B17" s="93"/>
      <c r="C17" s="94"/>
      <c r="D17" s="95"/>
      <c r="E17" s="96"/>
      <c r="F17" s="94"/>
      <c r="G17" s="95"/>
      <c r="H17" s="96"/>
      <c r="I17" s="94"/>
      <c r="J17" s="95"/>
      <c r="K17" s="96"/>
      <c r="L17" s="94"/>
      <c r="M17" s="95"/>
      <c r="N17" s="96"/>
      <c r="O17" s="95"/>
      <c r="P17" s="95"/>
      <c r="Q17" s="97"/>
      <c r="R17" s="98"/>
      <c r="S17" s="75"/>
      <c r="T17" s="93"/>
      <c r="U17" s="94"/>
      <c r="V17" s="95"/>
      <c r="W17" s="96"/>
      <c r="X17" s="95"/>
      <c r="Y17" s="95"/>
      <c r="Z17" s="97"/>
      <c r="AA17" s="98"/>
      <c r="AB17" s="135"/>
      <c r="AC17" s="136"/>
      <c r="AD17" s="137"/>
      <c r="AE17" s="137"/>
      <c r="AF17" s="138"/>
    </row>
    <row r="18" spans="2:32" ht="18.600000000000001" customHeight="1" x14ac:dyDescent="0.45">
      <c r="B18" s="88">
        <v>9</v>
      </c>
      <c r="C18" s="89"/>
      <c r="D18" s="75"/>
      <c r="E18" s="90"/>
      <c r="F18" s="89"/>
      <c r="G18" s="75"/>
      <c r="H18" s="90"/>
      <c r="I18" s="89"/>
      <c r="J18" s="75"/>
      <c r="K18" s="90"/>
      <c r="L18" s="89"/>
      <c r="M18" s="75"/>
      <c r="N18" s="90"/>
      <c r="O18" s="75"/>
      <c r="P18" s="75"/>
      <c r="Q18" s="92"/>
      <c r="R18" s="98"/>
      <c r="S18" s="75"/>
      <c r="T18" s="88">
        <v>9</v>
      </c>
      <c r="U18" s="89"/>
      <c r="V18" s="75"/>
      <c r="W18" s="90"/>
      <c r="X18" s="75"/>
      <c r="Y18" s="75"/>
      <c r="Z18" s="92"/>
      <c r="AA18" s="98"/>
      <c r="AB18" s="135"/>
      <c r="AC18" s="136"/>
      <c r="AD18" s="137"/>
      <c r="AE18" s="137"/>
      <c r="AF18" s="138"/>
    </row>
    <row r="19" spans="2:32" ht="18.600000000000001" customHeight="1" x14ac:dyDescent="0.45">
      <c r="B19" s="93"/>
      <c r="C19" s="94"/>
      <c r="D19" s="95"/>
      <c r="E19" s="96"/>
      <c r="F19" s="94"/>
      <c r="G19" s="95"/>
      <c r="H19" s="96"/>
      <c r="I19" s="94"/>
      <c r="J19" s="95"/>
      <c r="K19" s="96"/>
      <c r="L19" s="94"/>
      <c r="M19" s="95"/>
      <c r="N19" s="96"/>
      <c r="O19" s="95"/>
      <c r="P19" s="95"/>
      <c r="Q19" s="97"/>
      <c r="R19" s="98"/>
      <c r="S19" s="75"/>
      <c r="T19" s="93"/>
      <c r="U19" s="94"/>
      <c r="V19" s="95"/>
      <c r="W19" s="96"/>
      <c r="X19" s="95"/>
      <c r="Y19" s="95"/>
      <c r="Z19" s="97"/>
      <c r="AA19" s="98"/>
      <c r="AB19" s="135"/>
      <c r="AC19" s="136"/>
      <c r="AD19" s="137"/>
      <c r="AE19" s="137"/>
      <c r="AF19" s="138"/>
    </row>
    <row r="20" spans="2:32" ht="18.600000000000001" customHeight="1" x14ac:dyDescent="0.45">
      <c r="B20" s="88">
        <v>10</v>
      </c>
      <c r="C20" s="89"/>
      <c r="D20" s="75"/>
      <c r="E20" s="90"/>
      <c r="F20" s="89"/>
      <c r="G20" s="75"/>
      <c r="H20" s="90"/>
      <c r="I20" s="89"/>
      <c r="J20" s="75"/>
      <c r="K20" s="90"/>
      <c r="L20" s="89"/>
      <c r="M20" s="75"/>
      <c r="N20" s="90"/>
      <c r="O20" s="75"/>
      <c r="P20" s="75"/>
      <c r="Q20" s="92"/>
      <c r="R20" s="91"/>
      <c r="S20" s="75"/>
      <c r="T20" s="88">
        <v>10</v>
      </c>
      <c r="U20" s="89"/>
      <c r="V20" s="75"/>
      <c r="W20" s="90"/>
      <c r="X20" s="75"/>
      <c r="Y20" s="75"/>
      <c r="Z20" s="92"/>
      <c r="AA20" s="91"/>
      <c r="AB20" s="135"/>
      <c r="AC20" s="136"/>
      <c r="AD20" s="137"/>
      <c r="AE20" s="137"/>
      <c r="AF20" s="138"/>
    </row>
    <row r="21" spans="2:32" ht="18.600000000000001" customHeight="1" x14ac:dyDescent="0.45">
      <c r="B21" s="93"/>
      <c r="C21" s="94"/>
      <c r="D21" s="95"/>
      <c r="E21" s="96"/>
      <c r="F21" s="94"/>
      <c r="G21" s="95"/>
      <c r="H21" s="96"/>
      <c r="I21" s="94"/>
      <c r="J21" s="95"/>
      <c r="K21" s="96"/>
      <c r="L21" s="94"/>
      <c r="M21" s="95"/>
      <c r="N21" s="96"/>
      <c r="O21" s="95"/>
      <c r="P21" s="95"/>
      <c r="Q21" s="97"/>
      <c r="R21" s="98"/>
      <c r="S21" s="75"/>
      <c r="T21" s="93"/>
      <c r="U21" s="94"/>
      <c r="V21" s="95"/>
      <c r="W21" s="96"/>
      <c r="X21" s="95"/>
      <c r="Y21" s="95"/>
      <c r="Z21" s="97"/>
      <c r="AA21" s="98"/>
      <c r="AB21" s="135"/>
      <c r="AC21" s="136"/>
      <c r="AD21" s="137"/>
      <c r="AE21" s="137"/>
      <c r="AF21" s="138"/>
    </row>
    <row r="22" spans="2:32" ht="18.600000000000001" customHeight="1" x14ac:dyDescent="0.45">
      <c r="B22" s="88">
        <v>11</v>
      </c>
      <c r="C22" s="89"/>
      <c r="D22" s="75"/>
      <c r="E22" s="90"/>
      <c r="F22" s="89"/>
      <c r="G22" s="75"/>
      <c r="H22" s="90"/>
      <c r="I22" s="89"/>
      <c r="J22" s="75"/>
      <c r="K22" s="90"/>
      <c r="L22" s="89"/>
      <c r="M22" s="75"/>
      <c r="N22" s="90"/>
      <c r="O22" s="75"/>
      <c r="P22" s="75"/>
      <c r="Q22" s="92"/>
      <c r="R22" s="98"/>
      <c r="S22" s="75"/>
      <c r="T22" s="88">
        <v>11</v>
      </c>
      <c r="U22" s="89"/>
      <c r="V22" s="75"/>
      <c r="W22" s="90"/>
      <c r="X22" s="75"/>
      <c r="Y22" s="75"/>
      <c r="Z22" s="92"/>
      <c r="AA22" s="98"/>
      <c r="AB22" s="129"/>
      <c r="AC22" s="122"/>
      <c r="AD22" s="130"/>
      <c r="AE22" s="130"/>
      <c r="AF22" s="131"/>
    </row>
    <row r="23" spans="2:32" ht="18.600000000000001" customHeight="1" x14ac:dyDescent="0.45">
      <c r="B23" s="93"/>
      <c r="C23" s="94"/>
      <c r="D23" s="95"/>
      <c r="E23" s="96"/>
      <c r="F23" s="94"/>
      <c r="G23" s="95"/>
      <c r="H23" s="96"/>
      <c r="I23" s="94"/>
      <c r="J23" s="95"/>
      <c r="K23" s="96"/>
      <c r="L23" s="94"/>
      <c r="M23" s="95"/>
      <c r="N23" s="96"/>
      <c r="O23" s="95"/>
      <c r="P23" s="95"/>
      <c r="Q23" s="97"/>
      <c r="R23" s="98"/>
      <c r="S23" s="75"/>
      <c r="T23" s="93"/>
      <c r="U23" s="94"/>
      <c r="V23" s="95"/>
      <c r="W23" s="96"/>
      <c r="X23" s="95"/>
      <c r="Y23" s="95"/>
      <c r="Z23" s="97"/>
      <c r="AA23" s="98"/>
      <c r="AB23" s="125"/>
      <c r="AC23" s="121"/>
      <c r="AD23" s="86"/>
      <c r="AE23" s="86"/>
      <c r="AF23" s="126"/>
    </row>
    <row r="24" spans="2:32" ht="18.600000000000001" customHeight="1" x14ac:dyDescent="0.45">
      <c r="B24" s="88">
        <v>12</v>
      </c>
      <c r="C24" s="89"/>
      <c r="D24" s="75"/>
      <c r="E24" s="90"/>
      <c r="F24" s="89"/>
      <c r="G24" s="75"/>
      <c r="H24" s="90"/>
      <c r="I24" s="89"/>
      <c r="J24" s="75"/>
      <c r="K24" s="90"/>
      <c r="L24" s="89"/>
      <c r="M24" s="75"/>
      <c r="N24" s="90"/>
      <c r="O24" s="75"/>
      <c r="P24" s="75"/>
      <c r="Q24" s="92"/>
      <c r="R24" s="91"/>
      <c r="S24" s="75"/>
      <c r="T24" s="88">
        <v>12</v>
      </c>
      <c r="U24" s="89"/>
      <c r="V24" s="75"/>
      <c r="W24" s="90"/>
      <c r="X24" s="75"/>
      <c r="Y24" s="75"/>
      <c r="Z24" s="92"/>
      <c r="AA24" s="91"/>
      <c r="AB24" s="135"/>
      <c r="AC24" s="136"/>
      <c r="AD24" s="137"/>
      <c r="AE24" s="137"/>
      <c r="AF24" s="138"/>
    </row>
    <row r="25" spans="2:32" ht="18.600000000000001" customHeight="1" x14ac:dyDescent="0.45">
      <c r="B25" s="93"/>
      <c r="C25" s="94"/>
      <c r="D25" s="95"/>
      <c r="E25" s="96"/>
      <c r="F25" s="94"/>
      <c r="G25" s="95"/>
      <c r="H25" s="96"/>
      <c r="I25" s="94"/>
      <c r="J25" s="95"/>
      <c r="K25" s="96"/>
      <c r="L25" s="94"/>
      <c r="M25" s="95"/>
      <c r="N25" s="96"/>
      <c r="O25" s="95"/>
      <c r="P25" s="95"/>
      <c r="Q25" s="97"/>
      <c r="R25" s="98"/>
      <c r="S25" s="75"/>
      <c r="T25" s="93"/>
      <c r="U25" s="94"/>
      <c r="V25" s="95"/>
      <c r="W25" s="96"/>
      <c r="X25" s="95"/>
      <c r="Y25" s="95"/>
      <c r="Z25" s="97"/>
      <c r="AA25" s="98"/>
      <c r="AB25" s="135"/>
      <c r="AC25" s="136"/>
      <c r="AD25" s="137"/>
      <c r="AE25" s="137"/>
      <c r="AF25" s="138"/>
    </row>
    <row r="26" spans="2:32" ht="18.600000000000001" customHeight="1" x14ac:dyDescent="0.45">
      <c r="B26" s="88">
        <v>13</v>
      </c>
      <c r="C26" s="89"/>
      <c r="D26" s="75"/>
      <c r="E26" s="90"/>
      <c r="F26" s="89"/>
      <c r="G26" s="75"/>
      <c r="H26" s="90"/>
      <c r="I26" s="89"/>
      <c r="J26" s="75"/>
      <c r="K26" s="90"/>
      <c r="L26" s="89"/>
      <c r="M26" s="75"/>
      <c r="N26" s="90"/>
      <c r="O26" s="75"/>
      <c r="P26" s="75"/>
      <c r="Q26" s="92"/>
      <c r="R26" s="98"/>
      <c r="S26" s="75"/>
      <c r="T26" s="88">
        <v>13</v>
      </c>
      <c r="U26" s="89"/>
      <c r="V26" s="75"/>
      <c r="W26" s="90"/>
      <c r="X26" s="75"/>
      <c r="Y26" s="75"/>
      <c r="Z26" s="92"/>
      <c r="AA26" s="98"/>
      <c r="AB26" s="135"/>
      <c r="AC26" s="136"/>
      <c r="AD26" s="137"/>
      <c r="AE26" s="137"/>
      <c r="AF26" s="138"/>
    </row>
    <row r="27" spans="2:32" ht="18.600000000000001" customHeight="1" x14ac:dyDescent="0.45">
      <c r="B27" s="93"/>
      <c r="C27" s="94"/>
      <c r="D27" s="95"/>
      <c r="E27" s="96"/>
      <c r="F27" s="94"/>
      <c r="G27" s="95"/>
      <c r="H27" s="96"/>
      <c r="I27" s="94"/>
      <c r="J27" s="95"/>
      <c r="K27" s="96"/>
      <c r="L27" s="94"/>
      <c r="M27" s="95"/>
      <c r="N27" s="96"/>
      <c r="O27" s="95"/>
      <c r="P27" s="95"/>
      <c r="Q27" s="97"/>
      <c r="R27" s="98"/>
      <c r="S27" s="75"/>
      <c r="T27" s="93"/>
      <c r="U27" s="94"/>
      <c r="V27" s="95"/>
      <c r="W27" s="96"/>
      <c r="X27" s="95"/>
      <c r="Y27" s="95"/>
      <c r="Z27" s="97"/>
      <c r="AA27" s="98"/>
      <c r="AB27" s="135"/>
      <c r="AC27" s="136"/>
      <c r="AD27" s="137"/>
      <c r="AE27" s="137"/>
      <c r="AF27" s="138"/>
    </row>
    <row r="28" spans="2:32" ht="18.600000000000001" customHeight="1" x14ac:dyDescent="0.45">
      <c r="B28" s="88">
        <v>14</v>
      </c>
      <c r="C28" s="89"/>
      <c r="D28" s="75"/>
      <c r="E28" s="90"/>
      <c r="F28" s="89"/>
      <c r="G28" s="75"/>
      <c r="H28" s="90"/>
      <c r="I28" s="89"/>
      <c r="J28" s="75"/>
      <c r="K28" s="90"/>
      <c r="L28" s="89"/>
      <c r="M28" s="75"/>
      <c r="N28" s="90"/>
      <c r="O28" s="75"/>
      <c r="P28" s="75"/>
      <c r="Q28" s="92"/>
      <c r="R28" s="91"/>
      <c r="S28" s="75"/>
      <c r="T28" s="88">
        <v>14</v>
      </c>
      <c r="U28" s="89"/>
      <c r="V28" s="75"/>
      <c r="W28" s="90"/>
      <c r="X28" s="75"/>
      <c r="Y28" s="75"/>
      <c r="Z28" s="92"/>
      <c r="AA28" s="91"/>
      <c r="AB28" s="135"/>
      <c r="AC28" s="136"/>
      <c r="AD28" s="137"/>
      <c r="AE28" s="137"/>
      <c r="AF28" s="138"/>
    </row>
    <row r="29" spans="2:32" ht="18.600000000000001" customHeight="1" x14ac:dyDescent="0.45">
      <c r="B29" s="93"/>
      <c r="C29" s="94"/>
      <c r="D29" s="95"/>
      <c r="E29" s="96"/>
      <c r="F29" s="94"/>
      <c r="G29" s="95"/>
      <c r="H29" s="96"/>
      <c r="I29" s="94"/>
      <c r="J29" s="95"/>
      <c r="K29" s="96"/>
      <c r="L29" s="94"/>
      <c r="M29" s="95"/>
      <c r="N29" s="96"/>
      <c r="O29" s="95"/>
      <c r="P29" s="95"/>
      <c r="Q29" s="97"/>
      <c r="R29" s="98"/>
      <c r="S29" s="75"/>
      <c r="T29" s="93"/>
      <c r="U29" s="94"/>
      <c r="V29" s="95"/>
      <c r="W29" s="96"/>
      <c r="X29" s="95"/>
      <c r="Y29" s="95"/>
      <c r="Z29" s="97"/>
      <c r="AA29" s="98"/>
      <c r="AB29" s="135"/>
      <c r="AC29" s="136"/>
      <c r="AD29" s="137"/>
      <c r="AE29" s="137"/>
      <c r="AF29" s="138"/>
    </row>
    <row r="30" spans="2:32" ht="18.600000000000001" customHeight="1" x14ac:dyDescent="0.45">
      <c r="B30" s="88">
        <v>15</v>
      </c>
      <c r="C30" s="89"/>
      <c r="D30" s="75"/>
      <c r="E30" s="90"/>
      <c r="F30" s="89"/>
      <c r="G30" s="75"/>
      <c r="H30" s="90"/>
      <c r="I30" s="89"/>
      <c r="J30" s="75"/>
      <c r="K30" s="90"/>
      <c r="L30" s="89"/>
      <c r="M30" s="75"/>
      <c r="N30" s="90"/>
      <c r="O30" s="75"/>
      <c r="P30" s="75"/>
      <c r="Q30" s="92"/>
      <c r="R30" s="98"/>
      <c r="S30" s="75"/>
      <c r="T30" s="88">
        <v>15</v>
      </c>
      <c r="U30" s="89"/>
      <c r="V30" s="75"/>
      <c r="W30" s="90"/>
      <c r="X30" s="75"/>
      <c r="Y30" s="75"/>
      <c r="Z30" s="92"/>
      <c r="AA30" s="98"/>
      <c r="AB30" s="129"/>
      <c r="AC30" s="122"/>
      <c r="AD30" s="130"/>
      <c r="AE30" s="130"/>
      <c r="AF30" s="131"/>
    </row>
    <row r="31" spans="2:32" ht="18.600000000000001" customHeight="1" x14ac:dyDescent="0.45">
      <c r="B31" s="93"/>
      <c r="C31" s="94"/>
      <c r="D31" s="95"/>
      <c r="E31" s="96"/>
      <c r="F31" s="94"/>
      <c r="G31" s="95"/>
      <c r="H31" s="96"/>
      <c r="I31" s="94"/>
      <c r="J31" s="95"/>
      <c r="K31" s="96"/>
      <c r="L31" s="94"/>
      <c r="M31" s="95"/>
      <c r="N31" s="96"/>
      <c r="O31" s="95"/>
      <c r="P31" s="95"/>
      <c r="Q31" s="97"/>
      <c r="R31" s="98"/>
      <c r="S31" s="75"/>
      <c r="T31" s="93"/>
      <c r="U31" s="94"/>
      <c r="V31" s="95"/>
      <c r="W31" s="96"/>
      <c r="X31" s="95"/>
      <c r="Y31" s="95"/>
      <c r="Z31" s="97"/>
      <c r="AA31" s="98"/>
      <c r="AB31" s="125"/>
      <c r="AC31" s="121"/>
      <c r="AD31" s="86"/>
      <c r="AE31" s="86"/>
      <c r="AF31" s="126"/>
    </row>
    <row r="32" spans="2:32" ht="18.600000000000001" customHeight="1" x14ac:dyDescent="0.45">
      <c r="B32" s="88">
        <v>16</v>
      </c>
      <c r="C32" s="89"/>
      <c r="D32" s="75"/>
      <c r="E32" s="90"/>
      <c r="F32" s="75"/>
      <c r="G32" s="75"/>
      <c r="H32" s="75"/>
      <c r="I32" s="89"/>
      <c r="J32" s="75"/>
      <c r="K32" s="90"/>
      <c r="L32" s="89"/>
      <c r="M32" s="75"/>
      <c r="N32" s="90"/>
      <c r="O32" s="75"/>
      <c r="P32" s="75"/>
      <c r="Q32" s="92"/>
      <c r="R32" s="75"/>
      <c r="S32" s="75"/>
      <c r="T32" s="88">
        <v>16</v>
      </c>
      <c r="U32" s="89"/>
      <c r="V32" s="75"/>
      <c r="W32" s="90"/>
      <c r="X32" s="75"/>
      <c r="Y32" s="75"/>
      <c r="Z32" s="92"/>
      <c r="AA32" s="75"/>
      <c r="AB32" s="135"/>
      <c r="AC32" s="136"/>
      <c r="AD32" s="137"/>
      <c r="AE32" s="137"/>
      <c r="AF32" s="138"/>
    </row>
    <row r="33" spans="2:32" ht="18.600000000000001" customHeight="1" x14ac:dyDescent="0.45">
      <c r="B33" s="93"/>
      <c r="C33" s="94"/>
      <c r="D33" s="95"/>
      <c r="E33" s="96"/>
      <c r="F33" s="95"/>
      <c r="G33" s="95"/>
      <c r="H33" s="95"/>
      <c r="I33" s="94"/>
      <c r="J33" s="95"/>
      <c r="K33" s="96"/>
      <c r="L33" s="94"/>
      <c r="M33" s="95"/>
      <c r="N33" s="96"/>
      <c r="O33" s="95"/>
      <c r="P33" s="95"/>
      <c r="Q33" s="97"/>
      <c r="R33" s="75"/>
      <c r="S33" s="75"/>
      <c r="T33" s="93"/>
      <c r="U33" s="94"/>
      <c r="V33" s="95"/>
      <c r="W33" s="96"/>
      <c r="X33" s="95"/>
      <c r="Y33" s="95"/>
      <c r="Z33" s="97"/>
      <c r="AA33" s="75"/>
      <c r="AB33" s="135"/>
      <c r="AC33" s="136"/>
      <c r="AD33" s="137"/>
      <c r="AE33" s="137"/>
      <c r="AF33" s="138"/>
    </row>
    <row r="34" spans="2:32" ht="18.600000000000001" customHeight="1" x14ac:dyDescent="0.45">
      <c r="B34" s="88">
        <v>17</v>
      </c>
      <c r="C34" s="89"/>
      <c r="D34" s="75"/>
      <c r="E34" s="90"/>
      <c r="F34" s="75"/>
      <c r="G34" s="75"/>
      <c r="H34" s="75"/>
      <c r="I34" s="89"/>
      <c r="J34" s="75"/>
      <c r="K34" s="90"/>
      <c r="L34" s="89"/>
      <c r="M34" s="75"/>
      <c r="N34" s="90"/>
      <c r="O34" s="75"/>
      <c r="P34" s="75"/>
      <c r="Q34" s="92"/>
      <c r="R34" s="75"/>
      <c r="S34" s="75"/>
      <c r="T34" s="88">
        <v>17</v>
      </c>
      <c r="U34" s="89"/>
      <c r="V34" s="75"/>
      <c r="W34" s="90"/>
      <c r="X34" s="75"/>
      <c r="Y34" s="75"/>
      <c r="Z34" s="92"/>
      <c r="AA34" s="75"/>
      <c r="AB34" s="135"/>
      <c r="AC34" s="136"/>
      <c r="AD34" s="137"/>
      <c r="AE34" s="137"/>
      <c r="AF34" s="138"/>
    </row>
    <row r="35" spans="2:32" ht="18.600000000000001" customHeight="1" x14ac:dyDescent="0.45">
      <c r="B35" s="93"/>
      <c r="C35" s="94"/>
      <c r="D35" s="95"/>
      <c r="E35" s="96"/>
      <c r="F35" s="95"/>
      <c r="G35" s="95"/>
      <c r="H35" s="95"/>
      <c r="I35" s="94"/>
      <c r="J35" s="95"/>
      <c r="K35" s="96"/>
      <c r="L35" s="94"/>
      <c r="M35" s="95"/>
      <c r="N35" s="96"/>
      <c r="O35" s="95"/>
      <c r="P35" s="95"/>
      <c r="Q35" s="97"/>
      <c r="R35" s="75"/>
      <c r="S35" s="75"/>
      <c r="T35" s="93"/>
      <c r="U35" s="94"/>
      <c r="V35" s="95"/>
      <c r="W35" s="96"/>
      <c r="X35" s="95"/>
      <c r="Y35" s="95"/>
      <c r="Z35" s="97"/>
      <c r="AA35" s="75"/>
      <c r="AB35" s="135"/>
      <c r="AC35" s="136"/>
      <c r="AD35" s="137"/>
      <c r="AE35" s="137"/>
      <c r="AF35" s="138"/>
    </row>
    <row r="36" spans="2:32" ht="18.600000000000001" customHeight="1" x14ac:dyDescent="0.45">
      <c r="B36" s="88">
        <v>18</v>
      </c>
      <c r="C36" s="89"/>
      <c r="D36" s="75"/>
      <c r="E36" s="90"/>
      <c r="F36" s="75"/>
      <c r="G36" s="75"/>
      <c r="H36" s="75"/>
      <c r="I36" s="89"/>
      <c r="J36" s="75"/>
      <c r="K36" s="90"/>
      <c r="L36" s="89"/>
      <c r="M36" s="75"/>
      <c r="N36" s="90"/>
      <c r="O36" s="75"/>
      <c r="P36" s="75"/>
      <c r="Q36" s="92"/>
      <c r="R36" s="75"/>
      <c r="S36" s="75"/>
      <c r="T36" s="88">
        <v>18</v>
      </c>
      <c r="U36" s="89"/>
      <c r="V36" s="75"/>
      <c r="W36" s="90"/>
      <c r="X36" s="75"/>
      <c r="Y36" s="75"/>
      <c r="Z36" s="92"/>
      <c r="AA36" s="75"/>
      <c r="AB36" s="135"/>
      <c r="AC36" s="136"/>
      <c r="AD36" s="137"/>
      <c r="AE36" s="137"/>
      <c r="AF36" s="138"/>
    </row>
    <row r="37" spans="2:32" ht="18.600000000000001" customHeight="1" x14ac:dyDescent="0.45">
      <c r="B37" s="93"/>
      <c r="C37" s="94"/>
      <c r="D37" s="95"/>
      <c r="E37" s="96"/>
      <c r="F37" s="95"/>
      <c r="G37" s="95"/>
      <c r="H37" s="95"/>
      <c r="I37" s="94"/>
      <c r="J37" s="95"/>
      <c r="K37" s="96"/>
      <c r="L37" s="94"/>
      <c r="M37" s="95"/>
      <c r="N37" s="96"/>
      <c r="O37" s="95"/>
      <c r="P37" s="95"/>
      <c r="Q37" s="97"/>
      <c r="R37" s="75"/>
      <c r="S37" s="75"/>
      <c r="T37" s="93"/>
      <c r="U37" s="94"/>
      <c r="V37" s="95"/>
      <c r="W37" s="96"/>
      <c r="X37" s="95"/>
      <c r="Y37" s="95"/>
      <c r="Z37" s="97"/>
      <c r="AA37" s="75"/>
      <c r="AB37" s="135"/>
      <c r="AC37" s="136"/>
      <c r="AD37" s="137"/>
      <c r="AE37" s="137"/>
      <c r="AF37" s="138"/>
    </row>
    <row r="38" spans="2:32" ht="18.600000000000001" customHeight="1" x14ac:dyDescent="0.45">
      <c r="B38" s="88">
        <v>19</v>
      </c>
      <c r="C38" s="89"/>
      <c r="D38" s="75"/>
      <c r="E38" s="90"/>
      <c r="F38" s="75"/>
      <c r="G38" s="75"/>
      <c r="H38" s="75"/>
      <c r="I38" s="89"/>
      <c r="J38" s="75"/>
      <c r="K38" s="90"/>
      <c r="L38" s="89"/>
      <c r="M38" s="75"/>
      <c r="N38" s="90"/>
      <c r="O38" s="75"/>
      <c r="P38" s="75"/>
      <c r="Q38" s="92"/>
      <c r="R38" s="75"/>
      <c r="S38" s="75"/>
      <c r="T38" s="88">
        <v>19</v>
      </c>
      <c r="U38" s="89"/>
      <c r="V38" s="75"/>
      <c r="W38" s="90"/>
      <c r="X38" s="75"/>
      <c r="Y38" s="75"/>
      <c r="Z38" s="92"/>
      <c r="AA38" s="75"/>
      <c r="AB38" s="129"/>
      <c r="AC38" s="122"/>
      <c r="AD38" s="130"/>
      <c r="AE38" s="130"/>
      <c r="AF38" s="131"/>
    </row>
    <row r="39" spans="2:32" ht="18.600000000000001" customHeight="1" x14ac:dyDescent="0.45">
      <c r="B39" s="93"/>
      <c r="C39" s="94"/>
      <c r="D39" s="95"/>
      <c r="E39" s="96"/>
      <c r="F39" s="95"/>
      <c r="G39" s="95"/>
      <c r="H39" s="95"/>
      <c r="I39" s="94"/>
      <c r="J39" s="95"/>
      <c r="K39" s="96"/>
      <c r="L39" s="94"/>
      <c r="M39" s="95"/>
      <c r="N39" s="96"/>
      <c r="O39" s="95"/>
      <c r="P39" s="95"/>
      <c r="Q39" s="97"/>
      <c r="R39" s="75"/>
      <c r="S39" s="75"/>
      <c r="T39" s="93"/>
      <c r="U39" s="94"/>
      <c r="V39" s="95"/>
      <c r="W39" s="96"/>
      <c r="X39" s="95"/>
      <c r="Y39" s="95"/>
      <c r="Z39" s="97"/>
      <c r="AA39" s="75"/>
      <c r="AB39" s="222" t="s">
        <v>10</v>
      </c>
      <c r="AC39" s="225"/>
      <c r="AD39" s="73"/>
      <c r="AE39" s="73"/>
      <c r="AF39" s="79"/>
    </row>
    <row r="40" spans="2:32" ht="18.600000000000001" customHeight="1" x14ac:dyDescent="0.45">
      <c r="B40" s="88">
        <v>20</v>
      </c>
      <c r="C40" s="89"/>
      <c r="D40" s="75"/>
      <c r="E40" s="90"/>
      <c r="F40" s="75"/>
      <c r="G40" s="75"/>
      <c r="H40" s="75"/>
      <c r="I40" s="89"/>
      <c r="J40" s="75"/>
      <c r="K40" s="90"/>
      <c r="L40" s="89"/>
      <c r="M40" s="75"/>
      <c r="N40" s="90"/>
      <c r="O40" s="75"/>
      <c r="P40" s="75"/>
      <c r="Q40" s="92"/>
      <c r="R40" s="75"/>
      <c r="S40" s="75"/>
      <c r="T40" s="88">
        <v>20</v>
      </c>
      <c r="U40" s="89"/>
      <c r="V40" s="75"/>
      <c r="W40" s="90"/>
      <c r="X40" s="75"/>
      <c r="Y40" s="75"/>
      <c r="Z40" s="92"/>
      <c r="AA40" s="75"/>
      <c r="AB40" s="223"/>
      <c r="AC40" s="225"/>
      <c r="AD40" s="73"/>
      <c r="AE40" s="73"/>
      <c r="AF40" s="79"/>
    </row>
    <row r="41" spans="2:32" ht="18.600000000000001" customHeight="1" x14ac:dyDescent="0.45">
      <c r="B41" s="93"/>
      <c r="C41" s="94"/>
      <c r="D41" s="95"/>
      <c r="E41" s="96"/>
      <c r="F41" s="95"/>
      <c r="G41" s="95"/>
      <c r="H41" s="95"/>
      <c r="I41" s="94"/>
      <c r="J41" s="95"/>
      <c r="K41" s="96"/>
      <c r="L41" s="94"/>
      <c r="M41" s="95"/>
      <c r="N41" s="96"/>
      <c r="O41" s="95"/>
      <c r="P41" s="95"/>
      <c r="Q41" s="97"/>
      <c r="R41" s="75"/>
      <c r="S41" s="75"/>
      <c r="T41" s="93"/>
      <c r="U41" s="94"/>
      <c r="V41" s="95"/>
      <c r="W41" s="96"/>
      <c r="X41" s="95"/>
      <c r="Y41" s="95"/>
      <c r="Z41" s="97"/>
      <c r="AA41" s="75"/>
      <c r="AB41" s="223"/>
      <c r="AC41" s="225"/>
      <c r="AD41" s="73"/>
      <c r="AE41" s="73"/>
      <c r="AF41" s="79"/>
    </row>
    <row r="42" spans="2:32" ht="18.600000000000001" customHeight="1" thickBot="1" x14ac:dyDescent="0.5">
      <c r="B42" s="88">
        <v>21</v>
      </c>
      <c r="C42" s="89"/>
      <c r="D42" s="75"/>
      <c r="E42" s="90"/>
      <c r="F42" s="75"/>
      <c r="G42" s="75"/>
      <c r="H42" s="75"/>
      <c r="I42" s="89"/>
      <c r="J42" s="75"/>
      <c r="K42" s="90"/>
      <c r="L42" s="89"/>
      <c r="M42" s="75"/>
      <c r="N42" s="90"/>
      <c r="O42" s="75"/>
      <c r="P42" s="75"/>
      <c r="Q42" s="92"/>
      <c r="R42" s="75"/>
      <c r="S42" s="75"/>
      <c r="T42" s="88">
        <v>21</v>
      </c>
      <c r="U42" s="89"/>
      <c r="V42" s="75"/>
      <c r="W42" s="90"/>
      <c r="X42" s="75"/>
      <c r="Y42" s="75"/>
      <c r="Z42" s="92"/>
      <c r="AA42" s="75"/>
      <c r="AB42" s="224"/>
      <c r="AC42" s="226"/>
      <c r="AD42" s="100"/>
      <c r="AE42" s="100"/>
      <c r="AF42" s="101"/>
    </row>
    <row r="43" spans="2:32" ht="18.600000000000001" customHeight="1" thickTop="1" thickBot="1" x14ac:dyDescent="0.5">
      <c r="B43" s="93"/>
      <c r="C43" s="94"/>
      <c r="D43" s="95"/>
      <c r="E43" s="96"/>
      <c r="F43" s="95"/>
      <c r="G43" s="95"/>
      <c r="H43" s="95"/>
      <c r="I43" s="94"/>
      <c r="J43" s="95"/>
      <c r="K43" s="96"/>
      <c r="L43" s="94"/>
      <c r="M43" s="95"/>
      <c r="N43" s="96"/>
      <c r="O43" s="95"/>
      <c r="P43" s="95"/>
      <c r="Q43" s="97"/>
      <c r="R43" s="75"/>
      <c r="S43" s="75"/>
      <c r="T43" s="93"/>
      <c r="U43" s="94"/>
      <c r="V43" s="95"/>
      <c r="W43" s="96"/>
      <c r="X43" s="95"/>
      <c r="Y43" s="95"/>
      <c r="Z43" s="97"/>
      <c r="AA43" s="75"/>
      <c r="AB43" s="102" t="s">
        <v>11</v>
      </c>
      <c r="AC43" s="73"/>
      <c r="AE43" s="102"/>
    </row>
    <row r="44" spans="2:32" ht="18.600000000000001" customHeight="1" x14ac:dyDescent="0.45">
      <c r="B44" s="88"/>
      <c r="C44" s="89"/>
      <c r="D44" s="75"/>
      <c r="E44" s="90"/>
      <c r="F44" s="75"/>
      <c r="G44" s="75"/>
      <c r="H44" s="75"/>
      <c r="I44" s="89"/>
      <c r="J44" s="75"/>
      <c r="K44" s="90"/>
      <c r="L44" s="89"/>
      <c r="M44" s="75"/>
      <c r="N44" s="90"/>
      <c r="O44" s="75"/>
      <c r="P44" s="75"/>
      <c r="Q44" s="92"/>
      <c r="R44" s="75"/>
      <c r="S44" s="75"/>
      <c r="T44" s="88"/>
      <c r="U44" s="89"/>
      <c r="V44" s="75"/>
      <c r="W44" s="90"/>
      <c r="X44" s="75"/>
      <c r="Y44" s="75"/>
      <c r="Z44" s="92"/>
      <c r="AA44" s="75"/>
      <c r="AB44" s="103"/>
      <c r="AC44" s="104"/>
      <c r="AD44" s="104"/>
      <c r="AE44" s="104"/>
      <c r="AF44" s="105"/>
    </row>
    <row r="45" spans="2:32" ht="18.600000000000001" customHeight="1" x14ac:dyDescent="0.45">
      <c r="B45" s="93"/>
      <c r="C45" s="94"/>
      <c r="D45" s="95"/>
      <c r="E45" s="96"/>
      <c r="F45" s="95"/>
      <c r="G45" s="95"/>
      <c r="H45" s="95"/>
      <c r="I45" s="94"/>
      <c r="J45" s="95"/>
      <c r="K45" s="96"/>
      <c r="L45" s="94"/>
      <c r="M45" s="95"/>
      <c r="N45" s="96"/>
      <c r="O45" s="95"/>
      <c r="P45" s="95"/>
      <c r="Q45" s="97"/>
      <c r="R45" s="75"/>
      <c r="S45" s="75"/>
      <c r="T45" s="93"/>
      <c r="U45" s="94"/>
      <c r="V45" s="95"/>
      <c r="W45" s="96"/>
      <c r="X45" s="95"/>
      <c r="Y45" s="95"/>
      <c r="Z45" s="97"/>
      <c r="AA45" s="75"/>
      <c r="AB45" s="106"/>
      <c r="AC45" s="73"/>
      <c r="AD45" s="73"/>
      <c r="AE45" s="73"/>
      <c r="AF45" s="107"/>
    </row>
    <row r="46" spans="2:32" ht="18.600000000000001" customHeight="1" x14ac:dyDescent="0.45">
      <c r="B46" s="88"/>
      <c r="C46" s="89"/>
      <c r="D46" s="75"/>
      <c r="E46" s="90"/>
      <c r="F46" s="75"/>
      <c r="G46" s="75"/>
      <c r="H46" s="75"/>
      <c r="I46" s="89"/>
      <c r="J46" s="75"/>
      <c r="K46" s="90"/>
      <c r="L46" s="89"/>
      <c r="M46" s="75"/>
      <c r="N46" s="90"/>
      <c r="O46" s="75"/>
      <c r="P46" s="75"/>
      <c r="Q46" s="92"/>
      <c r="R46" s="75"/>
      <c r="S46" s="75"/>
      <c r="T46" s="88"/>
      <c r="U46" s="89"/>
      <c r="V46" s="75"/>
      <c r="W46" s="90"/>
      <c r="X46" s="75"/>
      <c r="Y46" s="75"/>
      <c r="Z46" s="92"/>
      <c r="AA46" s="75"/>
      <c r="AB46" s="106"/>
      <c r="AC46" s="73"/>
      <c r="AD46" s="73"/>
      <c r="AE46" s="73"/>
      <c r="AF46" s="107"/>
    </row>
    <row r="47" spans="2:32" ht="18.600000000000001" customHeight="1" thickBot="1" x14ac:dyDescent="0.5">
      <c r="B47" s="108"/>
      <c r="C47" s="109"/>
      <c r="D47" s="110"/>
      <c r="E47" s="111"/>
      <c r="F47" s="110"/>
      <c r="G47" s="110"/>
      <c r="H47" s="110"/>
      <c r="I47" s="109"/>
      <c r="J47" s="110"/>
      <c r="K47" s="111"/>
      <c r="L47" s="109"/>
      <c r="M47" s="110"/>
      <c r="N47" s="111"/>
      <c r="O47" s="110"/>
      <c r="P47" s="110"/>
      <c r="Q47" s="112"/>
      <c r="R47" s="75"/>
      <c r="S47" s="75"/>
      <c r="T47" s="108"/>
      <c r="U47" s="109"/>
      <c r="V47" s="110"/>
      <c r="W47" s="111"/>
      <c r="X47" s="110"/>
      <c r="Y47" s="110"/>
      <c r="Z47" s="112"/>
      <c r="AA47" s="75"/>
      <c r="AB47" s="113"/>
      <c r="AC47" s="114"/>
      <c r="AD47" s="114"/>
      <c r="AE47" s="114"/>
      <c r="AF47" s="115"/>
    </row>
  </sheetData>
  <mergeCells count="31">
    <mergeCell ref="I1:K1"/>
    <mergeCell ref="L1:N1"/>
    <mergeCell ref="O1:Q1"/>
    <mergeCell ref="AD2:AF2"/>
    <mergeCell ref="L3:N6"/>
    <mergeCell ref="AB3:AB6"/>
    <mergeCell ref="AC3:AC6"/>
    <mergeCell ref="O2:Q2"/>
    <mergeCell ref="I3:K6"/>
    <mergeCell ref="L2:N2"/>
    <mergeCell ref="L7:N7"/>
    <mergeCell ref="AB39:AB42"/>
    <mergeCell ref="AC39:AC42"/>
    <mergeCell ref="F7:H7"/>
    <mergeCell ref="I7:K7"/>
    <mergeCell ref="B3:B6"/>
    <mergeCell ref="C3:E6"/>
    <mergeCell ref="F3:H6"/>
    <mergeCell ref="X1:Z1"/>
    <mergeCell ref="U1:W1"/>
    <mergeCell ref="U2:W2"/>
    <mergeCell ref="X2:Z2"/>
    <mergeCell ref="X3:Z6"/>
    <mergeCell ref="C2:E2"/>
    <mergeCell ref="O3:Q6"/>
    <mergeCell ref="I2:K2"/>
    <mergeCell ref="F2:H2"/>
    <mergeCell ref="T3:T6"/>
    <mergeCell ref="U3:W6"/>
    <mergeCell ref="C1:E1"/>
    <mergeCell ref="F1:H1"/>
  </mergeCells>
  <phoneticPr fontId="2"/>
  <dataValidations count="2">
    <dataValidation imeMode="on" allowBlank="1" showInputMessage="1" showErrorMessage="1" sqref="AA24:AA25 AA12:AA13 AA28:AA29 AA7:AA9 AA16:AA17 U7:Z7 AA20:AA21 U2 AA2 X2 AC3:AD3 C2:R3 AC7:AD39 AE7:AE38 AD2 C7:R7 U3:AA3"/>
    <dataValidation imeMode="off" allowBlank="1" showInputMessage="1" showErrorMessage="1" sqref="R12 R16 R24 R28 R8 R2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44046</v>
      </c>
      <c r="D1" s="207"/>
      <c r="E1" s="207"/>
      <c r="F1" s="207">
        <f>$C$2+1</f>
        <v>44047</v>
      </c>
      <c r="G1" s="207"/>
      <c r="H1" s="207"/>
      <c r="I1" s="207">
        <f>$C$2+2</f>
        <v>44048</v>
      </c>
      <c r="J1" s="207"/>
      <c r="K1" s="207"/>
      <c r="L1" s="207">
        <f>$C$2+3</f>
        <v>44049</v>
      </c>
      <c r="M1" s="207"/>
      <c r="N1" s="207"/>
      <c r="O1" s="207">
        <f>$C$2+4</f>
        <v>44050</v>
      </c>
      <c r="P1" s="207"/>
      <c r="Q1" s="207"/>
      <c r="R1" s="6"/>
      <c r="S1" s="6"/>
      <c r="T1" s="6"/>
      <c r="U1" s="207">
        <f>$C$2+5</f>
        <v>44051</v>
      </c>
      <c r="V1" s="207"/>
      <c r="W1" s="207"/>
      <c r="X1" s="207">
        <f>$C$2+6</f>
        <v>44052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'18週'!AF1+1</f>
        <v>19</v>
      </c>
    </row>
    <row r="2" spans="2:32" ht="27" customHeight="1" thickTop="1" thickBot="1" x14ac:dyDescent="0.55000000000000004">
      <c r="B2" s="8"/>
      <c r="C2" s="216">
        <f>'18週'!C2:E2+7</f>
        <v>44046</v>
      </c>
      <c r="D2" s="217"/>
      <c r="E2" s="218"/>
      <c r="F2" s="217">
        <f>C2+1</f>
        <v>44047</v>
      </c>
      <c r="G2" s="217"/>
      <c r="H2" s="217"/>
      <c r="I2" s="216">
        <f>F2+1</f>
        <v>44048</v>
      </c>
      <c r="J2" s="217"/>
      <c r="K2" s="218"/>
      <c r="L2" s="216">
        <f>I2+1</f>
        <v>44049</v>
      </c>
      <c r="M2" s="217"/>
      <c r="N2" s="218"/>
      <c r="O2" s="271">
        <f>L2+1</f>
        <v>44050</v>
      </c>
      <c r="P2" s="271"/>
      <c r="Q2" s="276"/>
      <c r="R2" s="118"/>
      <c r="S2" s="119"/>
      <c r="T2" s="120"/>
      <c r="U2" s="208">
        <f>O2+1</f>
        <v>44051</v>
      </c>
      <c r="V2" s="209"/>
      <c r="W2" s="210"/>
      <c r="X2" s="211">
        <f>U2+1</f>
        <v>44052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/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152"/>
      <c r="C8" s="24"/>
      <c r="D8" s="10"/>
      <c r="E8" s="25"/>
      <c r="F8" s="24"/>
      <c r="G8" s="10"/>
      <c r="H8" s="25"/>
      <c r="I8" s="24"/>
      <c r="J8" s="10"/>
      <c r="K8" s="25"/>
      <c r="L8" s="24"/>
      <c r="M8" s="10"/>
      <c r="N8" s="25"/>
      <c r="O8" s="24"/>
      <c r="P8" s="10"/>
      <c r="Q8" s="26"/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9"/>
      <c r="C9" s="30"/>
      <c r="D9" s="31"/>
      <c r="E9" s="32"/>
      <c r="F9" s="30"/>
      <c r="G9" s="31"/>
      <c r="H9" s="32"/>
      <c r="I9" s="30"/>
      <c r="J9" s="31"/>
      <c r="K9" s="32"/>
      <c r="L9" s="30"/>
      <c r="M9" s="31"/>
      <c r="N9" s="32"/>
      <c r="O9" s="30"/>
      <c r="P9" s="31"/>
      <c r="Q9" s="33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152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8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29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152">
        <v>6</v>
      </c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152">
        <v>7</v>
      </c>
      <c r="C14" s="24"/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29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152">
        <v>8</v>
      </c>
      <c r="C16" s="24"/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9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152">
        <v>9</v>
      </c>
      <c r="C18" s="24"/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29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152">
        <v>10</v>
      </c>
      <c r="C20" s="24"/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9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152">
        <v>11</v>
      </c>
      <c r="C22" s="24"/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29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152">
        <v>12</v>
      </c>
      <c r="C24" s="24"/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9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152">
        <v>13</v>
      </c>
      <c r="C26" s="24"/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29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152">
        <v>14</v>
      </c>
      <c r="C28" s="24"/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9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152">
        <v>15</v>
      </c>
      <c r="C30" s="24"/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29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152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152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152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152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152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152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152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52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3">
    <mergeCell ref="AC39:AC42"/>
    <mergeCell ref="AB39:AB42"/>
    <mergeCell ref="C7:E7"/>
    <mergeCell ref="F7:H7"/>
    <mergeCell ref="I7:K7"/>
    <mergeCell ref="L7:N7"/>
    <mergeCell ref="O7:Q7"/>
    <mergeCell ref="X3:Z6"/>
    <mergeCell ref="AB3:AB6"/>
    <mergeCell ref="AC3:AC6"/>
    <mergeCell ref="B3:B6"/>
    <mergeCell ref="C3:E6"/>
    <mergeCell ref="F3:H6"/>
    <mergeCell ref="I3:K6"/>
    <mergeCell ref="L3:N6"/>
    <mergeCell ref="O3:Q6"/>
    <mergeCell ref="T3:T6"/>
    <mergeCell ref="U3:W6"/>
    <mergeCell ref="AD2:AF2"/>
    <mergeCell ref="C1:E1"/>
    <mergeCell ref="F1:H1"/>
    <mergeCell ref="I1:K1"/>
    <mergeCell ref="L1:N1"/>
    <mergeCell ref="O1:Q1"/>
    <mergeCell ref="U1:W1"/>
    <mergeCell ref="X1:Z1"/>
    <mergeCell ref="C2:E2"/>
    <mergeCell ref="F2:H2"/>
    <mergeCell ref="I2:K2"/>
    <mergeCell ref="L2:N2"/>
    <mergeCell ref="O2:Q2"/>
    <mergeCell ref="U2:W2"/>
    <mergeCell ref="X2:Z2"/>
  </mergeCells>
  <phoneticPr fontId="2"/>
  <dataValidations count="2">
    <dataValidation imeMode="on" allowBlank="1" showInputMessage="1" showErrorMessage="1" sqref="AA24:AA25 AA12:AA13 AA28:AA29 AA7:AA9 AA16:AA17 U7:Z7 AA20:AA21 C7:R7 AE7:AE38 AD2 AC7:AD39 U3:AA3 U2 AA2 X2 AC3:AD3 C2:R3"/>
    <dataValidation imeMode="off" allowBlank="1" showInputMessage="1" showErrorMessage="1" sqref="R20 R12 R16 R24 R28 R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C2" sqref="C2:E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44053</v>
      </c>
      <c r="D1" s="207"/>
      <c r="E1" s="207"/>
      <c r="F1" s="207">
        <f>$C$2+1</f>
        <v>44054</v>
      </c>
      <c r="G1" s="207"/>
      <c r="H1" s="207"/>
      <c r="I1" s="207">
        <f>$C$2+2</f>
        <v>44055</v>
      </c>
      <c r="J1" s="207"/>
      <c r="K1" s="207"/>
      <c r="L1" s="207">
        <f>$C$2+3</f>
        <v>44056</v>
      </c>
      <c r="M1" s="207"/>
      <c r="N1" s="207"/>
      <c r="O1" s="207">
        <f>$C$2+4</f>
        <v>44057</v>
      </c>
      <c r="P1" s="207"/>
      <c r="Q1" s="207"/>
      <c r="R1" s="6"/>
      <c r="S1" s="6"/>
      <c r="T1" s="6"/>
      <c r="U1" s="207">
        <f>$C$2+5</f>
        <v>44058</v>
      </c>
      <c r="V1" s="207"/>
      <c r="W1" s="207"/>
      <c r="X1" s="207">
        <f>$C$2+6</f>
        <v>44059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'19週'!AF1+1</f>
        <v>20</v>
      </c>
    </row>
    <row r="2" spans="2:32" ht="27" customHeight="1" thickTop="1" thickBot="1" x14ac:dyDescent="0.55000000000000004">
      <c r="B2" s="8"/>
      <c r="C2" s="267">
        <f>'19週'!C2:E2+7</f>
        <v>44053</v>
      </c>
      <c r="D2" s="211"/>
      <c r="E2" s="268"/>
      <c r="F2" s="217">
        <f>C2+1</f>
        <v>44054</v>
      </c>
      <c r="G2" s="217"/>
      <c r="H2" s="217"/>
      <c r="I2" s="216">
        <f>F2+1</f>
        <v>44055</v>
      </c>
      <c r="J2" s="217"/>
      <c r="K2" s="218"/>
      <c r="L2" s="270">
        <f>I2+1</f>
        <v>44056</v>
      </c>
      <c r="M2" s="271"/>
      <c r="N2" s="272"/>
      <c r="O2" s="217">
        <f>L2+1</f>
        <v>44057</v>
      </c>
      <c r="P2" s="217"/>
      <c r="Q2" s="235"/>
      <c r="R2" s="118"/>
      <c r="S2" s="119"/>
      <c r="T2" s="120"/>
      <c r="U2" s="208">
        <f>O2+1</f>
        <v>44058</v>
      </c>
      <c r="V2" s="209"/>
      <c r="W2" s="210"/>
      <c r="X2" s="211">
        <f>U2+1</f>
        <v>44059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 t="str">
        <f>IFERROR(VLOOKUP($C$2,年計!$A$4:$B$368,2,FALSE),"")</f>
        <v>＜山の日＞</v>
      </c>
      <c r="D3" s="199"/>
      <c r="E3" s="200"/>
      <c r="F3" s="198" t="str">
        <f>IFERROR(VLOOKUP($F$2,年計!$A$4:$B$368,2,FALSE),"")</f>
        <v/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/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152"/>
      <c r="C8" s="24"/>
      <c r="D8" s="10"/>
      <c r="E8" s="25"/>
      <c r="F8" s="24"/>
      <c r="G8" s="10"/>
      <c r="H8" s="25"/>
      <c r="I8" s="24"/>
      <c r="J8" s="10"/>
      <c r="K8" s="25"/>
      <c r="L8" s="24"/>
      <c r="M8" s="10"/>
      <c r="N8" s="25"/>
      <c r="O8" s="24"/>
      <c r="P8" s="10"/>
      <c r="Q8" s="26"/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9"/>
      <c r="C9" s="30"/>
      <c r="D9" s="31"/>
      <c r="E9" s="32"/>
      <c r="F9" s="30"/>
      <c r="G9" s="31"/>
      <c r="H9" s="32"/>
      <c r="I9" s="30"/>
      <c r="J9" s="31"/>
      <c r="K9" s="32"/>
      <c r="L9" s="30"/>
      <c r="M9" s="31"/>
      <c r="N9" s="32"/>
      <c r="O9" s="30"/>
      <c r="P9" s="31"/>
      <c r="Q9" s="33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152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8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29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152">
        <v>6</v>
      </c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152">
        <v>7</v>
      </c>
      <c r="C14" s="24"/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29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152">
        <v>8</v>
      </c>
      <c r="C16" s="24"/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9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152">
        <v>9</v>
      </c>
      <c r="C18" s="24"/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29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152">
        <v>10</v>
      </c>
      <c r="C20" s="24"/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9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152">
        <v>11</v>
      </c>
      <c r="C22" s="24"/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29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152">
        <v>12</v>
      </c>
      <c r="C24" s="24"/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9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152">
        <v>13</v>
      </c>
      <c r="C26" s="24"/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29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152">
        <v>14</v>
      </c>
      <c r="C28" s="24"/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9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152">
        <v>15</v>
      </c>
      <c r="C30" s="24"/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29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152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152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152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152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152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152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152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52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3">
    <mergeCell ref="AC39:AC42"/>
    <mergeCell ref="AB39:AB42"/>
    <mergeCell ref="C7:E7"/>
    <mergeCell ref="F7:H7"/>
    <mergeCell ref="I7:K7"/>
    <mergeCell ref="L7:N7"/>
    <mergeCell ref="O7:Q7"/>
    <mergeCell ref="X3:Z6"/>
    <mergeCell ref="AB3:AB6"/>
    <mergeCell ref="AC3:AC6"/>
    <mergeCell ref="B3:B6"/>
    <mergeCell ref="C3:E6"/>
    <mergeCell ref="F3:H6"/>
    <mergeCell ref="I3:K6"/>
    <mergeCell ref="L3:N6"/>
    <mergeCell ref="O3:Q6"/>
    <mergeCell ref="T3:T6"/>
    <mergeCell ref="U3:W6"/>
    <mergeCell ref="AD2:AF2"/>
    <mergeCell ref="C1:E1"/>
    <mergeCell ref="F1:H1"/>
    <mergeCell ref="I1:K1"/>
    <mergeCell ref="L1:N1"/>
    <mergeCell ref="O1:Q1"/>
    <mergeCell ref="U1:W1"/>
    <mergeCell ref="X1:Z1"/>
    <mergeCell ref="C2:E2"/>
    <mergeCell ref="F2:H2"/>
    <mergeCell ref="I2:K2"/>
    <mergeCell ref="L2:N2"/>
    <mergeCell ref="O2:Q2"/>
    <mergeCell ref="U2:W2"/>
    <mergeCell ref="X2:Z2"/>
  </mergeCells>
  <phoneticPr fontId="2"/>
  <dataValidations count="2">
    <dataValidation imeMode="off" allowBlank="1" showInputMessage="1" showErrorMessage="1" sqref="R20 R12 R16 R24 R28 R8"/>
    <dataValidation imeMode="on" allowBlank="1" showInputMessage="1" showErrorMessage="1" sqref="AA24:AA25 AA12:AA13 AA28:AA29 AA7:AA9 AA16:AA17 U7:Z7 AA20:AA21 C7:R7 AE7:AE38 AD2 AC7:AD39 U3:AA3 U2 AA2 X2 AC3:AD3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44060</v>
      </c>
      <c r="D1" s="207"/>
      <c r="E1" s="207"/>
      <c r="F1" s="207">
        <f>$C$2+1</f>
        <v>44061</v>
      </c>
      <c r="G1" s="207"/>
      <c r="H1" s="207"/>
      <c r="I1" s="207">
        <f>$C$2+2</f>
        <v>44062</v>
      </c>
      <c r="J1" s="207"/>
      <c r="K1" s="207"/>
      <c r="L1" s="207">
        <f>$C$2+3</f>
        <v>44063</v>
      </c>
      <c r="M1" s="207"/>
      <c r="N1" s="207"/>
      <c r="O1" s="207">
        <f>$C$2+4</f>
        <v>44064</v>
      </c>
      <c r="P1" s="207"/>
      <c r="Q1" s="207"/>
      <c r="R1" s="6"/>
      <c r="S1" s="6"/>
      <c r="T1" s="6"/>
      <c r="U1" s="207">
        <f>$C$2+5</f>
        <v>44065</v>
      </c>
      <c r="V1" s="207"/>
      <c r="W1" s="207"/>
      <c r="X1" s="207">
        <f>$C$2+6</f>
        <v>44066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'20週'!AF1+1</f>
        <v>21</v>
      </c>
    </row>
    <row r="2" spans="2:32" ht="27" customHeight="1" thickTop="1" thickBot="1" x14ac:dyDescent="0.55000000000000004">
      <c r="B2" s="8"/>
      <c r="C2" s="216">
        <f>'20週'!C2:E2+7</f>
        <v>44060</v>
      </c>
      <c r="D2" s="217"/>
      <c r="E2" s="218"/>
      <c r="F2" s="217">
        <f>C2+1</f>
        <v>44061</v>
      </c>
      <c r="G2" s="217"/>
      <c r="H2" s="217"/>
      <c r="I2" s="216">
        <f>F2+1</f>
        <v>44062</v>
      </c>
      <c r="J2" s="217"/>
      <c r="K2" s="218"/>
      <c r="L2" s="216">
        <f>I2+1</f>
        <v>44063</v>
      </c>
      <c r="M2" s="217"/>
      <c r="N2" s="218"/>
      <c r="O2" s="217">
        <f>L2+1</f>
        <v>44064</v>
      </c>
      <c r="P2" s="217"/>
      <c r="Q2" s="235"/>
      <c r="R2" s="118"/>
      <c r="S2" s="119"/>
      <c r="T2" s="120"/>
      <c r="U2" s="208">
        <f>O2+1</f>
        <v>44065</v>
      </c>
      <c r="V2" s="209"/>
      <c r="W2" s="210"/>
      <c r="X2" s="211">
        <f>U2+1</f>
        <v>44066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6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80">
        <v>1</v>
      </c>
      <c r="C8" s="24"/>
      <c r="D8" s="10"/>
      <c r="E8" s="25"/>
      <c r="F8" s="24"/>
      <c r="G8" s="10"/>
      <c r="H8" s="25"/>
      <c r="I8" s="24"/>
      <c r="J8" s="10"/>
      <c r="K8" s="25"/>
      <c r="L8" s="24"/>
      <c r="M8" s="10"/>
      <c r="N8" s="25"/>
      <c r="O8" s="283">
        <v>0</v>
      </c>
      <c r="P8" s="284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81"/>
      <c r="C9" s="30"/>
      <c r="D9" s="31"/>
      <c r="E9" s="32"/>
      <c r="F9" s="30"/>
      <c r="G9" s="31"/>
      <c r="H9" s="32"/>
      <c r="I9" s="30"/>
      <c r="J9" s="31"/>
      <c r="K9" s="32"/>
      <c r="L9" s="30"/>
      <c r="M9" s="31"/>
      <c r="N9" s="32"/>
      <c r="O9" s="242">
        <v>0</v>
      </c>
      <c r="P9" s="249"/>
      <c r="Q9" s="285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82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86"/>
      <c r="P10" s="287"/>
      <c r="Q10" s="288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80">
        <v>2</v>
      </c>
      <c r="C12" s="160">
        <v>6</v>
      </c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78">
        <v>0</v>
      </c>
      <c r="P12" s="279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81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245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82"/>
      <c r="C14" s="160">
        <v>7</v>
      </c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73"/>
      <c r="P14" s="274"/>
      <c r="Q14" s="277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80">
        <v>3</v>
      </c>
      <c r="C16" s="160">
        <v>8</v>
      </c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78">
        <v>0</v>
      </c>
      <c r="P16" s="279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81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245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82"/>
      <c r="C18" s="160">
        <v>9</v>
      </c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73"/>
      <c r="P18" s="274"/>
      <c r="Q18" s="277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80">
        <v>4</v>
      </c>
      <c r="C20" s="160">
        <v>10</v>
      </c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78">
        <v>0</v>
      </c>
      <c r="P20" s="279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81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245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82"/>
      <c r="C22" s="160">
        <v>11</v>
      </c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73"/>
      <c r="P22" s="274"/>
      <c r="Q22" s="277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80">
        <v>5</v>
      </c>
      <c r="C24" s="160">
        <v>12</v>
      </c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78">
        <v>0</v>
      </c>
      <c r="P24" s="279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81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245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82"/>
      <c r="C26" s="160">
        <v>13</v>
      </c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73"/>
      <c r="P26" s="274"/>
      <c r="Q26" s="277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80">
        <v>6</v>
      </c>
      <c r="C28" s="160">
        <v>14</v>
      </c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78">
        <v>0</v>
      </c>
      <c r="P28" s="279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81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245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82"/>
      <c r="C30" s="160">
        <v>15</v>
      </c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73"/>
      <c r="P30" s="274"/>
      <c r="Q30" s="277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152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152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152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152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152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152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152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52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51">
    <mergeCell ref="AC39:AC42"/>
    <mergeCell ref="AB39:AB42"/>
    <mergeCell ref="C7:E7"/>
    <mergeCell ref="F7:H7"/>
    <mergeCell ref="I7:K7"/>
    <mergeCell ref="L7:N7"/>
    <mergeCell ref="O7:Q7"/>
    <mergeCell ref="O8:P8"/>
    <mergeCell ref="O9:Q10"/>
    <mergeCell ref="O12:P12"/>
    <mergeCell ref="O13:Q14"/>
    <mergeCell ref="O16:P16"/>
    <mergeCell ref="O17:Q18"/>
    <mergeCell ref="O20:P20"/>
    <mergeCell ref="O21:Q22"/>
    <mergeCell ref="O24:P24"/>
    <mergeCell ref="X3:Z6"/>
    <mergeCell ref="AB3:AB6"/>
    <mergeCell ref="AC3:AC6"/>
    <mergeCell ref="B3:B6"/>
    <mergeCell ref="C3:E6"/>
    <mergeCell ref="F3:H6"/>
    <mergeCell ref="I3:K6"/>
    <mergeCell ref="L3:N6"/>
    <mergeCell ref="O3:Q6"/>
    <mergeCell ref="T3:T6"/>
    <mergeCell ref="U3:W6"/>
    <mergeCell ref="AD2:AF2"/>
    <mergeCell ref="C1:E1"/>
    <mergeCell ref="F1:H1"/>
    <mergeCell ref="I1:K1"/>
    <mergeCell ref="L1:N1"/>
    <mergeCell ref="O1:Q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25:Q26"/>
    <mergeCell ref="O28:P28"/>
    <mergeCell ref="O29:Q30"/>
    <mergeCell ref="B8:B10"/>
    <mergeCell ref="B12:B14"/>
    <mergeCell ref="B16:B18"/>
    <mergeCell ref="B20:B22"/>
    <mergeCell ref="B24:B26"/>
    <mergeCell ref="B28:B30"/>
  </mergeCells>
  <phoneticPr fontId="2"/>
  <conditionalFormatting sqref="P28 P24 P20 P16 P12">
    <cfRule type="cellIs" dxfId="134" priority="1" stopIfTrue="1" operator="equal">
      <formula>"１年"</formula>
    </cfRule>
    <cfRule type="cellIs" dxfId="133" priority="2" stopIfTrue="1" operator="equal">
      <formula>"２年"</formula>
    </cfRule>
    <cfRule type="cellIs" dxfId="132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C2:R3 AE7:AE38 AD2 AC7:AD39 O13 U2 AA2 X2 AC3:AD3 C7:R7 O29 O8:O9 O21 O20:P20 O16:P16 O25 O17 O24:P24 O12:P12 O28:P28 U3:AA3"/>
    <dataValidation imeMode="off" allowBlank="1" showInputMessage="1" showErrorMessage="1" sqref="Q20:R20 Q12:R12 Q16:R16 Q24:R24 Q28:R28 Q8:R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C3" sqref="C3:E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44067</v>
      </c>
      <c r="D1" s="207"/>
      <c r="E1" s="207"/>
      <c r="F1" s="207">
        <f>$C$2+1</f>
        <v>44068</v>
      </c>
      <c r="G1" s="207"/>
      <c r="H1" s="207"/>
      <c r="I1" s="207">
        <f>$C$2+2</f>
        <v>44069</v>
      </c>
      <c r="J1" s="207"/>
      <c r="K1" s="207"/>
      <c r="L1" s="207">
        <f>$C$2+3</f>
        <v>44070</v>
      </c>
      <c r="M1" s="207"/>
      <c r="N1" s="207"/>
      <c r="O1" s="207">
        <f>$C$2+4</f>
        <v>44071</v>
      </c>
      <c r="P1" s="207"/>
      <c r="Q1" s="207"/>
      <c r="R1" s="6"/>
      <c r="S1" s="6"/>
      <c r="T1" s="6"/>
      <c r="U1" s="207">
        <f>$C$2+5</f>
        <v>44072</v>
      </c>
      <c r="V1" s="207"/>
      <c r="W1" s="207"/>
      <c r="X1" s="207">
        <f>$C$2+6</f>
        <v>44073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'21週'!AF1+1</f>
        <v>22</v>
      </c>
    </row>
    <row r="2" spans="2:32" ht="27" customHeight="1" thickTop="1" thickBot="1" x14ac:dyDescent="0.55000000000000004">
      <c r="B2" s="8"/>
      <c r="C2" s="216">
        <f>'21週'!C2:E2+7</f>
        <v>44067</v>
      </c>
      <c r="D2" s="217"/>
      <c r="E2" s="218"/>
      <c r="F2" s="217">
        <f>C2+1</f>
        <v>44068</v>
      </c>
      <c r="G2" s="217"/>
      <c r="H2" s="217"/>
      <c r="I2" s="216">
        <f>F2+1</f>
        <v>44069</v>
      </c>
      <c r="J2" s="217"/>
      <c r="K2" s="218"/>
      <c r="L2" s="216">
        <f>I2+1</f>
        <v>44070</v>
      </c>
      <c r="M2" s="217"/>
      <c r="N2" s="218"/>
      <c r="O2" s="217">
        <f>L2+1</f>
        <v>44071</v>
      </c>
      <c r="P2" s="217"/>
      <c r="Q2" s="235"/>
      <c r="R2" s="118"/>
      <c r="S2" s="119"/>
      <c r="T2" s="120"/>
      <c r="U2" s="208">
        <f>O2+1</f>
        <v>44072</v>
      </c>
      <c r="V2" s="209"/>
      <c r="W2" s="210"/>
      <c r="X2" s="211">
        <f>U2+1</f>
        <v>44073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 t="str">
        <f>IFERROR(VLOOKUP($C$2,年計!$A$4:$B$368,2,FALSE),"")</f>
        <v>～＜夏季休業日＞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246"/>
      <c r="M7" s="247"/>
      <c r="N7" s="248"/>
      <c r="O7" s="246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80">
        <v>1</v>
      </c>
      <c r="C8" s="24"/>
      <c r="D8" s="10"/>
      <c r="E8" s="25"/>
      <c r="F8" s="283">
        <v>0</v>
      </c>
      <c r="G8" s="284"/>
      <c r="H8" s="53">
        <v>0</v>
      </c>
      <c r="I8" s="283">
        <v>0</v>
      </c>
      <c r="J8" s="284"/>
      <c r="K8" s="53">
        <v>0</v>
      </c>
      <c r="L8" s="283">
        <v>0</v>
      </c>
      <c r="M8" s="284"/>
      <c r="N8" s="53">
        <v>0</v>
      </c>
      <c r="O8" s="283">
        <v>0</v>
      </c>
      <c r="P8" s="284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81"/>
      <c r="C9" s="30"/>
      <c r="D9" s="31"/>
      <c r="E9" s="32"/>
      <c r="F9" s="242">
        <v>0</v>
      </c>
      <c r="G9" s="249"/>
      <c r="H9" s="289"/>
      <c r="I9" s="242">
        <v>0</v>
      </c>
      <c r="J9" s="249"/>
      <c r="K9" s="289"/>
      <c r="L9" s="242">
        <v>0</v>
      </c>
      <c r="M9" s="249"/>
      <c r="N9" s="289"/>
      <c r="O9" s="242">
        <v>0</v>
      </c>
      <c r="P9" s="249"/>
      <c r="Q9" s="285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82"/>
      <c r="C10" s="24"/>
      <c r="D10" s="10"/>
      <c r="E10" s="25"/>
      <c r="F10" s="286"/>
      <c r="G10" s="287"/>
      <c r="H10" s="290"/>
      <c r="I10" s="286"/>
      <c r="J10" s="287"/>
      <c r="K10" s="290"/>
      <c r="L10" s="286"/>
      <c r="M10" s="287"/>
      <c r="N10" s="290"/>
      <c r="O10" s="286"/>
      <c r="P10" s="287"/>
      <c r="Q10" s="288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30"/>
      <c r="D11" s="31"/>
      <c r="E11" s="32"/>
      <c r="F11" s="56"/>
      <c r="G11" s="57"/>
      <c r="H11" s="58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80">
        <v>2</v>
      </c>
      <c r="C12" s="160">
        <v>6</v>
      </c>
      <c r="D12" s="10"/>
      <c r="E12" s="25"/>
      <c r="F12" s="278">
        <v>0</v>
      </c>
      <c r="G12" s="279"/>
      <c r="H12" s="60">
        <v>0</v>
      </c>
      <c r="I12" s="278">
        <v>0</v>
      </c>
      <c r="J12" s="279"/>
      <c r="K12" s="60">
        <v>0</v>
      </c>
      <c r="L12" s="278">
        <v>0</v>
      </c>
      <c r="M12" s="279"/>
      <c r="N12" s="60">
        <v>0</v>
      </c>
      <c r="O12" s="278">
        <v>0</v>
      </c>
      <c r="P12" s="279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81"/>
      <c r="C13" s="30"/>
      <c r="D13" s="31"/>
      <c r="E13" s="32"/>
      <c r="F13" s="245">
        <v>0</v>
      </c>
      <c r="G13" s="243"/>
      <c r="H13" s="244"/>
      <c r="I13" s="245">
        <v>0</v>
      </c>
      <c r="J13" s="243"/>
      <c r="K13" s="244"/>
      <c r="L13" s="245">
        <v>0</v>
      </c>
      <c r="M13" s="243"/>
      <c r="N13" s="244"/>
      <c r="O13" s="245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82"/>
      <c r="C14" s="160">
        <v>7</v>
      </c>
      <c r="D14" s="10"/>
      <c r="E14" s="25"/>
      <c r="F14" s="273"/>
      <c r="G14" s="274"/>
      <c r="H14" s="275"/>
      <c r="I14" s="273"/>
      <c r="J14" s="274"/>
      <c r="K14" s="275"/>
      <c r="L14" s="273"/>
      <c r="M14" s="274"/>
      <c r="N14" s="275"/>
      <c r="O14" s="273"/>
      <c r="P14" s="274"/>
      <c r="Q14" s="277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159"/>
      <c r="D15" s="31"/>
      <c r="E15" s="32"/>
      <c r="F15" s="56"/>
      <c r="G15" s="57"/>
      <c r="H15" s="58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80">
        <v>3</v>
      </c>
      <c r="C16" s="160">
        <v>8</v>
      </c>
      <c r="D16" s="10"/>
      <c r="E16" s="25"/>
      <c r="F16" s="278">
        <v>0</v>
      </c>
      <c r="G16" s="279"/>
      <c r="H16" s="60">
        <v>0</v>
      </c>
      <c r="I16" s="278">
        <v>0</v>
      </c>
      <c r="J16" s="279"/>
      <c r="K16" s="60">
        <v>0</v>
      </c>
      <c r="L16" s="278">
        <v>0</v>
      </c>
      <c r="M16" s="279"/>
      <c r="N16" s="60">
        <v>0</v>
      </c>
      <c r="O16" s="278">
        <v>0</v>
      </c>
      <c r="P16" s="279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81"/>
      <c r="C17" s="30"/>
      <c r="D17" s="31"/>
      <c r="E17" s="32"/>
      <c r="F17" s="245">
        <v>0</v>
      </c>
      <c r="G17" s="243"/>
      <c r="H17" s="244"/>
      <c r="I17" s="245">
        <v>0</v>
      </c>
      <c r="J17" s="243"/>
      <c r="K17" s="244"/>
      <c r="L17" s="245">
        <v>0</v>
      </c>
      <c r="M17" s="243"/>
      <c r="N17" s="244"/>
      <c r="O17" s="245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82"/>
      <c r="C18" s="160">
        <v>9</v>
      </c>
      <c r="D18" s="10"/>
      <c r="E18" s="25"/>
      <c r="F18" s="273"/>
      <c r="G18" s="274"/>
      <c r="H18" s="275"/>
      <c r="I18" s="273"/>
      <c r="J18" s="274"/>
      <c r="K18" s="275"/>
      <c r="L18" s="273"/>
      <c r="M18" s="274"/>
      <c r="N18" s="275"/>
      <c r="O18" s="273"/>
      <c r="P18" s="274"/>
      <c r="Q18" s="277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30"/>
      <c r="D19" s="31"/>
      <c r="E19" s="32"/>
      <c r="F19" s="56"/>
      <c r="G19" s="57"/>
      <c r="H19" s="58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80">
        <v>4</v>
      </c>
      <c r="C20" s="160">
        <v>10</v>
      </c>
      <c r="D20" s="10"/>
      <c r="E20" s="25"/>
      <c r="F20" s="278">
        <v>0</v>
      </c>
      <c r="G20" s="279"/>
      <c r="H20" s="60">
        <v>0</v>
      </c>
      <c r="I20" s="278">
        <v>0</v>
      </c>
      <c r="J20" s="279"/>
      <c r="K20" s="60">
        <v>0</v>
      </c>
      <c r="L20" s="278">
        <v>0</v>
      </c>
      <c r="M20" s="279"/>
      <c r="N20" s="60">
        <v>0</v>
      </c>
      <c r="O20" s="278">
        <v>0</v>
      </c>
      <c r="P20" s="279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81"/>
      <c r="C21" s="30"/>
      <c r="D21" s="31"/>
      <c r="E21" s="32"/>
      <c r="F21" s="245">
        <v>0</v>
      </c>
      <c r="G21" s="243"/>
      <c r="H21" s="244"/>
      <c r="I21" s="245">
        <v>0</v>
      </c>
      <c r="J21" s="243"/>
      <c r="K21" s="244"/>
      <c r="L21" s="245">
        <v>0</v>
      </c>
      <c r="M21" s="243"/>
      <c r="N21" s="244"/>
      <c r="O21" s="245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82"/>
      <c r="C22" s="160">
        <v>11</v>
      </c>
      <c r="D22" s="10"/>
      <c r="E22" s="25"/>
      <c r="F22" s="273"/>
      <c r="G22" s="274"/>
      <c r="H22" s="275"/>
      <c r="I22" s="273"/>
      <c r="J22" s="274"/>
      <c r="K22" s="275"/>
      <c r="L22" s="273"/>
      <c r="M22" s="274"/>
      <c r="N22" s="275"/>
      <c r="O22" s="273"/>
      <c r="P22" s="274"/>
      <c r="Q22" s="277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30"/>
      <c r="D23" s="31"/>
      <c r="E23" s="32"/>
      <c r="F23" s="56"/>
      <c r="G23" s="57"/>
      <c r="H23" s="58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80">
        <v>5</v>
      </c>
      <c r="C24" s="160">
        <v>12</v>
      </c>
      <c r="D24" s="10"/>
      <c r="E24" s="25"/>
      <c r="F24" s="278">
        <v>0</v>
      </c>
      <c r="G24" s="279"/>
      <c r="H24" s="60">
        <v>0</v>
      </c>
      <c r="I24" s="278">
        <v>0</v>
      </c>
      <c r="J24" s="279"/>
      <c r="K24" s="60">
        <v>0</v>
      </c>
      <c r="L24" s="278">
        <v>0</v>
      </c>
      <c r="M24" s="279"/>
      <c r="N24" s="60">
        <v>0</v>
      </c>
      <c r="O24" s="278">
        <v>0</v>
      </c>
      <c r="P24" s="279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81"/>
      <c r="C25" s="30"/>
      <c r="D25" s="31"/>
      <c r="E25" s="32"/>
      <c r="F25" s="245">
        <v>0</v>
      </c>
      <c r="G25" s="243"/>
      <c r="H25" s="244"/>
      <c r="I25" s="245">
        <v>0</v>
      </c>
      <c r="J25" s="243"/>
      <c r="K25" s="244"/>
      <c r="L25" s="245">
        <v>0</v>
      </c>
      <c r="M25" s="243"/>
      <c r="N25" s="244"/>
      <c r="O25" s="245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82"/>
      <c r="C26" s="160">
        <v>13</v>
      </c>
      <c r="D26" s="10"/>
      <c r="E26" s="25"/>
      <c r="F26" s="273"/>
      <c r="G26" s="274"/>
      <c r="H26" s="275"/>
      <c r="I26" s="273"/>
      <c r="J26" s="274"/>
      <c r="K26" s="275"/>
      <c r="L26" s="273"/>
      <c r="M26" s="274"/>
      <c r="N26" s="275"/>
      <c r="O26" s="273"/>
      <c r="P26" s="274"/>
      <c r="Q26" s="277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30"/>
      <c r="D27" s="31"/>
      <c r="E27" s="32"/>
      <c r="F27" s="56"/>
      <c r="G27" s="57"/>
      <c r="H27" s="58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80">
        <v>6</v>
      </c>
      <c r="C28" s="160">
        <v>14</v>
      </c>
      <c r="D28" s="10"/>
      <c r="E28" s="25"/>
      <c r="F28" s="278">
        <v>0</v>
      </c>
      <c r="G28" s="279"/>
      <c r="H28" s="60">
        <v>0</v>
      </c>
      <c r="I28" s="278">
        <v>0</v>
      </c>
      <c r="J28" s="279"/>
      <c r="K28" s="60">
        <v>0</v>
      </c>
      <c r="L28" s="278">
        <v>0</v>
      </c>
      <c r="M28" s="279"/>
      <c r="N28" s="60">
        <v>0</v>
      </c>
      <c r="O28" s="278">
        <v>0</v>
      </c>
      <c r="P28" s="279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81"/>
      <c r="C29" s="30"/>
      <c r="D29" s="31"/>
      <c r="E29" s="32"/>
      <c r="F29" s="245" t="s">
        <v>6</v>
      </c>
      <c r="G29" s="243"/>
      <c r="H29" s="244"/>
      <c r="I29" s="245" t="s">
        <v>6</v>
      </c>
      <c r="J29" s="243"/>
      <c r="K29" s="244"/>
      <c r="L29" s="245" t="s">
        <v>6</v>
      </c>
      <c r="M29" s="243"/>
      <c r="N29" s="244"/>
      <c r="O29" s="245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82"/>
      <c r="C30" s="160">
        <v>15</v>
      </c>
      <c r="D30" s="10"/>
      <c r="E30" s="25"/>
      <c r="F30" s="273"/>
      <c r="G30" s="274"/>
      <c r="H30" s="275"/>
      <c r="I30" s="273"/>
      <c r="J30" s="274"/>
      <c r="K30" s="275"/>
      <c r="L30" s="273"/>
      <c r="M30" s="274"/>
      <c r="N30" s="275"/>
      <c r="O30" s="273"/>
      <c r="P30" s="274"/>
      <c r="Q30" s="277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30"/>
      <c r="D31" s="31"/>
      <c r="E31" s="32"/>
      <c r="F31" s="30"/>
      <c r="G31" s="31"/>
      <c r="H31" s="32"/>
      <c r="I31" s="30"/>
      <c r="J31" s="31"/>
      <c r="K31" s="32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15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15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15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7">
    <mergeCell ref="O24:P24"/>
    <mergeCell ref="O25:Q26"/>
    <mergeCell ref="O28:P28"/>
    <mergeCell ref="AC39:AC42"/>
    <mergeCell ref="L29:N30"/>
    <mergeCell ref="O29:Q30"/>
    <mergeCell ref="AB39:AB42"/>
    <mergeCell ref="B24:B26"/>
    <mergeCell ref="L24:M24"/>
    <mergeCell ref="L25:N26"/>
    <mergeCell ref="B28:B30"/>
    <mergeCell ref="L28:M28"/>
    <mergeCell ref="I24:J24"/>
    <mergeCell ref="I25:K26"/>
    <mergeCell ref="I28:J28"/>
    <mergeCell ref="I29:K30"/>
    <mergeCell ref="F24:G24"/>
    <mergeCell ref="F25:H26"/>
    <mergeCell ref="F28:G28"/>
    <mergeCell ref="F29:H30"/>
    <mergeCell ref="L17:N18"/>
    <mergeCell ref="O17:Q18"/>
    <mergeCell ref="B16:B18"/>
    <mergeCell ref="B20:B22"/>
    <mergeCell ref="L20:M20"/>
    <mergeCell ref="L21:N22"/>
    <mergeCell ref="O20:P20"/>
    <mergeCell ref="O21:Q22"/>
    <mergeCell ref="L16:M16"/>
    <mergeCell ref="I17:K18"/>
    <mergeCell ref="I20:J20"/>
    <mergeCell ref="I21:K22"/>
    <mergeCell ref="F17:H18"/>
    <mergeCell ref="F20:G20"/>
    <mergeCell ref="F21:H22"/>
    <mergeCell ref="L13:N14"/>
    <mergeCell ref="O16:P16"/>
    <mergeCell ref="B12:B14"/>
    <mergeCell ref="L12:M12"/>
    <mergeCell ref="O12:P12"/>
    <mergeCell ref="O13:Q14"/>
    <mergeCell ref="I12:J12"/>
    <mergeCell ref="I13:K14"/>
    <mergeCell ref="I16:J16"/>
    <mergeCell ref="F12:G12"/>
    <mergeCell ref="F13:H14"/>
    <mergeCell ref="F16:G16"/>
    <mergeCell ref="O8:P8"/>
    <mergeCell ref="L9:N10"/>
    <mergeCell ref="O9:Q10"/>
    <mergeCell ref="AB3:AB6"/>
    <mergeCell ref="AC3:AC6"/>
    <mergeCell ref="O3:Q6"/>
    <mergeCell ref="T3:T6"/>
    <mergeCell ref="U3:W6"/>
    <mergeCell ref="X3:Z6"/>
    <mergeCell ref="L7:N7"/>
    <mergeCell ref="O7:Q7"/>
    <mergeCell ref="B8:B10"/>
    <mergeCell ref="L8:M8"/>
    <mergeCell ref="B3:B6"/>
    <mergeCell ref="C3:E6"/>
    <mergeCell ref="F3:H6"/>
    <mergeCell ref="I3:K6"/>
    <mergeCell ref="L3:N6"/>
    <mergeCell ref="C7:E7"/>
    <mergeCell ref="F7:H7"/>
    <mergeCell ref="I7:K7"/>
    <mergeCell ref="I8:J8"/>
    <mergeCell ref="I9:K10"/>
    <mergeCell ref="F8:G8"/>
    <mergeCell ref="F9:H10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P28 P24 P20 P16 P12">
    <cfRule type="cellIs" dxfId="131" priority="1" stopIfTrue="1" operator="equal">
      <formula>"１年"</formula>
    </cfRule>
    <cfRule type="cellIs" dxfId="130" priority="2" stopIfTrue="1" operator="equal">
      <formula>"２年"</formula>
    </cfRule>
    <cfRule type="cellIs" dxfId="129" priority="3" stopIfTrue="1" operator="equal">
      <formula>"３年"</formula>
    </cfRule>
  </conditionalFormatting>
  <dataValidations count="2">
    <dataValidation imeMode="off" allowBlank="1" showInputMessage="1" showErrorMessage="1" sqref="Q12:R12 Q20:R20 N20 Q24:R24 N24 N28 Q28:R28 N16 Q16:R16 N8 Q8:R8 N12 K20 K24 K28 K16 K8 K12 H20 H24 H28 H16 H8 H12"/>
    <dataValidation imeMode="on" allowBlank="1" showInputMessage="1" showErrorMessage="1" sqref="AA24:AA25 AA12:AA13 AA28:AA29 AA7:AA9 AA16:AA17 U7:Z7 AA20:AA21 O29 L20:L21 X2 O8:O9 L8:L9 O21 O20:P20 O16:P16 L28:L29 AC3:AD3 C2:R3 L16:L17 O25 AC7:AD39 O17 AE7:AE38 L24:L25 AD2 AA2 O24:P24 O12:P12 C7:R7 L12:L13 O28:P28 O13 U2 I12:I13 I20:I21 I8:I9 I28:I29 I16:I17 I24:I25 F12:F13 F20:F21 F8:F9 F28:F29 F16:F17 F24:F25 U3:AA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44074</v>
      </c>
      <c r="D1" s="207"/>
      <c r="E1" s="207"/>
      <c r="F1" s="207">
        <f>$C$2+1</f>
        <v>44075</v>
      </c>
      <c r="G1" s="207"/>
      <c r="H1" s="207"/>
      <c r="I1" s="207">
        <f>$C$2+2</f>
        <v>44076</v>
      </c>
      <c r="J1" s="207"/>
      <c r="K1" s="207"/>
      <c r="L1" s="207">
        <f>$C$2+3</f>
        <v>44077</v>
      </c>
      <c r="M1" s="207"/>
      <c r="N1" s="207"/>
      <c r="O1" s="207">
        <f>$C$2+4</f>
        <v>44078</v>
      </c>
      <c r="P1" s="207"/>
      <c r="Q1" s="207"/>
      <c r="R1" s="6"/>
      <c r="S1" s="6"/>
      <c r="T1" s="6"/>
      <c r="U1" s="207">
        <f>$C$2+5</f>
        <v>44079</v>
      </c>
      <c r="V1" s="207"/>
      <c r="W1" s="207"/>
      <c r="X1" s="207">
        <f>$C$2+6</f>
        <v>44080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'22週'!AF1+1</f>
        <v>23</v>
      </c>
    </row>
    <row r="2" spans="2:32" ht="27" customHeight="1" thickTop="1" thickBot="1" x14ac:dyDescent="0.55000000000000004">
      <c r="B2" s="8"/>
      <c r="C2" s="216">
        <f>'22週'!C2:E2+7</f>
        <v>44074</v>
      </c>
      <c r="D2" s="217"/>
      <c r="E2" s="218"/>
      <c r="F2" s="217">
        <f>C2+1</f>
        <v>44075</v>
      </c>
      <c r="G2" s="217"/>
      <c r="H2" s="217"/>
      <c r="I2" s="216">
        <f>F2+1</f>
        <v>44076</v>
      </c>
      <c r="J2" s="217"/>
      <c r="K2" s="218"/>
      <c r="L2" s="216">
        <f>I2+1</f>
        <v>44077</v>
      </c>
      <c r="M2" s="217"/>
      <c r="N2" s="218"/>
      <c r="O2" s="217">
        <f>L2+1</f>
        <v>44078</v>
      </c>
      <c r="P2" s="217"/>
      <c r="Q2" s="235"/>
      <c r="R2" s="118"/>
      <c r="S2" s="119"/>
      <c r="T2" s="120"/>
      <c r="U2" s="208">
        <f>O2+1</f>
        <v>44079</v>
      </c>
      <c r="V2" s="209"/>
      <c r="W2" s="210"/>
      <c r="X2" s="211">
        <f>U2+1</f>
        <v>44080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28" priority="1" stopIfTrue="1" operator="equal">
      <formula>"１年"</formula>
    </cfRule>
    <cfRule type="cellIs" dxfId="127" priority="2" stopIfTrue="1" operator="equal">
      <formula>"２年"</formula>
    </cfRule>
    <cfRule type="cellIs" dxfId="126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44081</v>
      </c>
      <c r="D1" s="207"/>
      <c r="E1" s="207"/>
      <c r="F1" s="207">
        <f>$C$2+1</f>
        <v>44082</v>
      </c>
      <c r="G1" s="207"/>
      <c r="H1" s="207"/>
      <c r="I1" s="207">
        <f>$C$2+2</f>
        <v>44083</v>
      </c>
      <c r="J1" s="207"/>
      <c r="K1" s="207"/>
      <c r="L1" s="207">
        <f>$C$2+3</f>
        <v>44084</v>
      </c>
      <c r="M1" s="207"/>
      <c r="N1" s="207"/>
      <c r="O1" s="207">
        <f>$C$2+4</f>
        <v>44085</v>
      </c>
      <c r="P1" s="207"/>
      <c r="Q1" s="207"/>
      <c r="R1" s="6"/>
      <c r="S1" s="6"/>
      <c r="T1" s="6"/>
      <c r="U1" s="207">
        <f>$C$2+5</f>
        <v>44086</v>
      </c>
      <c r="V1" s="207"/>
      <c r="W1" s="207"/>
      <c r="X1" s="207">
        <f>$C$2+6</f>
        <v>44087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'23週'!AF1+1</f>
        <v>24</v>
      </c>
    </row>
    <row r="2" spans="2:32" ht="27" customHeight="1" thickTop="1" thickBot="1" x14ac:dyDescent="0.55000000000000004">
      <c r="B2" s="8"/>
      <c r="C2" s="216">
        <f>'23週'!C2:E2+7</f>
        <v>44081</v>
      </c>
      <c r="D2" s="217"/>
      <c r="E2" s="218"/>
      <c r="F2" s="217">
        <f>C2+1</f>
        <v>44082</v>
      </c>
      <c r="G2" s="217"/>
      <c r="H2" s="217"/>
      <c r="I2" s="216">
        <f>F2+1</f>
        <v>44083</v>
      </c>
      <c r="J2" s="217"/>
      <c r="K2" s="218"/>
      <c r="L2" s="216">
        <f>I2+1</f>
        <v>44084</v>
      </c>
      <c r="M2" s="217"/>
      <c r="N2" s="218"/>
      <c r="O2" s="217">
        <f>L2+1</f>
        <v>44085</v>
      </c>
      <c r="P2" s="217"/>
      <c r="Q2" s="235"/>
      <c r="R2" s="118"/>
      <c r="S2" s="119"/>
      <c r="T2" s="120"/>
      <c r="U2" s="208">
        <f>O2+1</f>
        <v>44086</v>
      </c>
      <c r="V2" s="209"/>
      <c r="W2" s="210"/>
      <c r="X2" s="211">
        <f>U2+1</f>
        <v>44087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25" priority="1" stopIfTrue="1" operator="equal">
      <formula>"１年"</formula>
    </cfRule>
    <cfRule type="cellIs" dxfId="124" priority="2" stopIfTrue="1" operator="equal">
      <formula>"２年"</formula>
    </cfRule>
    <cfRule type="cellIs" dxfId="123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O17" sqref="O17:Q18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44088</v>
      </c>
      <c r="D1" s="207"/>
      <c r="E1" s="207"/>
      <c r="F1" s="207">
        <f>$C$2+1</f>
        <v>44089</v>
      </c>
      <c r="G1" s="207"/>
      <c r="H1" s="207"/>
      <c r="I1" s="207">
        <f>$C$2+2</f>
        <v>44090</v>
      </c>
      <c r="J1" s="207"/>
      <c r="K1" s="207"/>
      <c r="L1" s="207">
        <f>$C$2+3</f>
        <v>44091</v>
      </c>
      <c r="M1" s="207"/>
      <c r="N1" s="207"/>
      <c r="O1" s="207">
        <f>$C$2+4</f>
        <v>44092</v>
      </c>
      <c r="P1" s="207"/>
      <c r="Q1" s="207"/>
      <c r="R1" s="6"/>
      <c r="S1" s="6"/>
      <c r="T1" s="6"/>
      <c r="U1" s="207">
        <f>$C$2+5</f>
        <v>44093</v>
      </c>
      <c r="V1" s="207"/>
      <c r="W1" s="207"/>
      <c r="X1" s="207">
        <f>$C$2+6</f>
        <v>44094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'24週'!AF1+1</f>
        <v>25</v>
      </c>
    </row>
    <row r="2" spans="2:32" ht="27" customHeight="1" thickTop="1" thickBot="1" x14ac:dyDescent="0.55000000000000004">
      <c r="B2" s="8"/>
      <c r="C2" s="270">
        <f>'24週'!C2:E2+7</f>
        <v>44088</v>
      </c>
      <c r="D2" s="271"/>
      <c r="E2" s="272"/>
      <c r="F2" s="217">
        <f>C2+1</f>
        <v>44089</v>
      </c>
      <c r="G2" s="217"/>
      <c r="H2" s="217"/>
      <c r="I2" s="216">
        <f>F2+1</f>
        <v>44090</v>
      </c>
      <c r="J2" s="217"/>
      <c r="K2" s="218"/>
      <c r="L2" s="216">
        <f>I2+1</f>
        <v>44091</v>
      </c>
      <c r="M2" s="217"/>
      <c r="N2" s="218"/>
      <c r="O2" s="217">
        <f>L2+1</f>
        <v>44092</v>
      </c>
      <c r="P2" s="217"/>
      <c r="Q2" s="235"/>
      <c r="R2" s="118"/>
      <c r="S2" s="119"/>
      <c r="T2" s="120"/>
      <c r="U2" s="208">
        <f>O2+1</f>
        <v>44093</v>
      </c>
      <c r="V2" s="209"/>
      <c r="W2" s="210"/>
      <c r="X2" s="211">
        <f>U2+1</f>
        <v>44094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22" priority="1" stopIfTrue="1" operator="equal">
      <formula>"１年"</formula>
    </cfRule>
    <cfRule type="cellIs" dxfId="121" priority="2" stopIfTrue="1" operator="equal">
      <formula>"２年"</formula>
    </cfRule>
    <cfRule type="cellIs" dxfId="120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4" zoomScale="70" zoomScaleNormal="40" zoomScaleSheetLayoutView="70" workbookViewId="0">
      <selection activeCell="AF4" sqref="AF4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44095</v>
      </c>
      <c r="D1" s="207"/>
      <c r="E1" s="207"/>
      <c r="F1" s="207">
        <f>$C$2+1</f>
        <v>44096</v>
      </c>
      <c r="G1" s="207"/>
      <c r="H1" s="207"/>
      <c r="I1" s="207">
        <f>$C$2+2</f>
        <v>44097</v>
      </c>
      <c r="J1" s="207"/>
      <c r="K1" s="207"/>
      <c r="L1" s="207">
        <f>$C$2+3</f>
        <v>44098</v>
      </c>
      <c r="M1" s="207"/>
      <c r="N1" s="207"/>
      <c r="O1" s="207">
        <f>$C$2+4</f>
        <v>44099</v>
      </c>
      <c r="P1" s="207"/>
      <c r="Q1" s="207"/>
      <c r="R1" s="6"/>
      <c r="S1" s="6"/>
      <c r="T1" s="6"/>
      <c r="U1" s="207">
        <f>$C$2+5</f>
        <v>44100</v>
      </c>
      <c r="V1" s="207"/>
      <c r="W1" s="207"/>
      <c r="X1" s="207">
        <f>$C$2+6</f>
        <v>44101</v>
      </c>
      <c r="Y1" s="207"/>
      <c r="Z1" s="207"/>
      <c r="AA1" s="7"/>
      <c r="AB1" s="186" t="str">
        <f>'1週'!AB1</f>
        <v>令和２年度</v>
      </c>
      <c r="AC1" s="173"/>
      <c r="AD1" s="173"/>
      <c r="AE1" s="184" t="s">
        <v>20</v>
      </c>
      <c r="AF1" s="151">
        <f>'25週'!AF1+1</f>
        <v>26</v>
      </c>
    </row>
    <row r="2" spans="2:32" ht="27" customHeight="1" thickTop="1" thickBot="1" x14ac:dyDescent="0.55000000000000004">
      <c r="B2" s="8"/>
      <c r="C2" s="267">
        <f>'25週'!C2:E2+7</f>
        <v>44095</v>
      </c>
      <c r="D2" s="211"/>
      <c r="E2" s="268"/>
      <c r="F2" s="211">
        <f>C2+1</f>
        <v>44096</v>
      </c>
      <c r="G2" s="211"/>
      <c r="H2" s="211"/>
      <c r="I2" s="270">
        <f>F2+1</f>
        <v>44097</v>
      </c>
      <c r="J2" s="271"/>
      <c r="K2" s="272"/>
      <c r="L2" s="270">
        <f>I2+1</f>
        <v>44098</v>
      </c>
      <c r="M2" s="271"/>
      <c r="N2" s="272"/>
      <c r="O2" s="217">
        <f>L2+1</f>
        <v>44099</v>
      </c>
      <c r="P2" s="217"/>
      <c r="Q2" s="235"/>
      <c r="R2" s="118"/>
      <c r="S2" s="119"/>
      <c r="T2" s="120"/>
      <c r="U2" s="208">
        <f>O2+1</f>
        <v>44100</v>
      </c>
      <c r="V2" s="209"/>
      <c r="W2" s="210"/>
      <c r="X2" s="211">
        <f>U2+1</f>
        <v>44101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 t="str">
        <f>IFERROR(VLOOKUP($C$2,年計!$A$4:$B$368,2,FALSE),"")</f>
        <v>＜敬老の日＞</v>
      </c>
      <c r="D3" s="199"/>
      <c r="E3" s="200"/>
      <c r="F3" s="198" t="str">
        <f>IFERROR(VLOOKUP($F$2,年計!$A$4:$B$368,2,FALSE),"")</f>
        <v>＜秋分の日＞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4"/>
      <c r="D8" s="10"/>
      <c r="E8" s="25"/>
      <c r="F8" s="24"/>
      <c r="G8" s="10"/>
      <c r="H8" s="25"/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30"/>
      <c r="D9" s="31"/>
      <c r="E9" s="32"/>
      <c r="F9" s="30"/>
      <c r="G9" s="31"/>
      <c r="H9" s="32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"/>
      <c r="D10" s="10"/>
      <c r="E10" s="25"/>
      <c r="F10" s="24"/>
      <c r="G10" s="10"/>
      <c r="H10" s="25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30"/>
      <c r="D11" s="31"/>
      <c r="E11" s="32"/>
      <c r="F11" s="30"/>
      <c r="G11" s="31"/>
      <c r="H11" s="32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160">
        <v>6</v>
      </c>
      <c r="D12" s="10"/>
      <c r="E12" s="25"/>
      <c r="F12" s="160">
        <v>6</v>
      </c>
      <c r="G12" s="10"/>
      <c r="H12" s="25"/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30"/>
      <c r="D13" s="31"/>
      <c r="E13" s="32"/>
      <c r="F13" s="30"/>
      <c r="G13" s="31"/>
      <c r="H13" s="32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160">
        <v>7</v>
      </c>
      <c r="D14" s="10"/>
      <c r="E14" s="25"/>
      <c r="F14" s="160">
        <v>7</v>
      </c>
      <c r="G14" s="10"/>
      <c r="H14" s="25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159"/>
      <c r="D15" s="31"/>
      <c r="E15" s="32"/>
      <c r="F15" s="159"/>
      <c r="G15" s="31"/>
      <c r="H15" s="32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160">
        <v>8</v>
      </c>
      <c r="D16" s="10"/>
      <c r="E16" s="25"/>
      <c r="F16" s="160">
        <v>8</v>
      </c>
      <c r="G16" s="10"/>
      <c r="H16" s="25"/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30"/>
      <c r="D17" s="31"/>
      <c r="E17" s="32"/>
      <c r="F17" s="30"/>
      <c r="G17" s="31"/>
      <c r="H17" s="32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160">
        <v>9</v>
      </c>
      <c r="D18" s="10"/>
      <c r="E18" s="25"/>
      <c r="F18" s="160">
        <v>9</v>
      </c>
      <c r="G18" s="10"/>
      <c r="H18" s="25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30"/>
      <c r="D19" s="31"/>
      <c r="E19" s="32"/>
      <c r="F19" s="30"/>
      <c r="G19" s="31"/>
      <c r="H19" s="32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160">
        <v>10</v>
      </c>
      <c r="D20" s="10"/>
      <c r="E20" s="25"/>
      <c r="F20" s="160">
        <v>10</v>
      </c>
      <c r="G20" s="10"/>
      <c r="H20" s="25"/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30"/>
      <c r="D21" s="31"/>
      <c r="E21" s="32"/>
      <c r="F21" s="30"/>
      <c r="G21" s="31"/>
      <c r="H21" s="32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160">
        <v>11</v>
      </c>
      <c r="D22" s="10"/>
      <c r="E22" s="25"/>
      <c r="F22" s="160">
        <v>11</v>
      </c>
      <c r="G22" s="10"/>
      <c r="H22" s="25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30"/>
      <c r="D23" s="31"/>
      <c r="E23" s="32"/>
      <c r="F23" s="30"/>
      <c r="G23" s="31"/>
      <c r="H23" s="32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160">
        <v>12</v>
      </c>
      <c r="D24" s="10"/>
      <c r="E24" s="25"/>
      <c r="F24" s="160">
        <v>12</v>
      </c>
      <c r="G24" s="10"/>
      <c r="H24" s="25"/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30"/>
      <c r="D25" s="31"/>
      <c r="E25" s="32"/>
      <c r="F25" s="30"/>
      <c r="G25" s="31"/>
      <c r="H25" s="32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160">
        <v>13</v>
      </c>
      <c r="D26" s="10"/>
      <c r="E26" s="25"/>
      <c r="F26" s="160">
        <v>13</v>
      </c>
      <c r="G26" s="10"/>
      <c r="H26" s="25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30"/>
      <c r="D27" s="31"/>
      <c r="E27" s="32"/>
      <c r="F27" s="30"/>
      <c r="G27" s="31"/>
      <c r="H27" s="32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160">
        <v>14</v>
      </c>
      <c r="D28" s="10"/>
      <c r="E28" s="25"/>
      <c r="F28" s="160">
        <v>14</v>
      </c>
      <c r="G28" s="10"/>
      <c r="H28" s="25"/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30"/>
      <c r="D29" s="31"/>
      <c r="E29" s="32"/>
      <c r="F29" s="30"/>
      <c r="G29" s="31"/>
      <c r="H29" s="32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160">
        <v>15</v>
      </c>
      <c r="D30" s="10"/>
      <c r="E30" s="25"/>
      <c r="F30" s="160">
        <v>15</v>
      </c>
      <c r="G30" s="10"/>
      <c r="H30" s="25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30"/>
      <c r="D31" s="31"/>
      <c r="E31" s="32"/>
      <c r="F31" s="30"/>
      <c r="G31" s="31"/>
      <c r="H31" s="32"/>
      <c r="I31" s="56"/>
      <c r="J31" s="57"/>
      <c r="K31" s="58"/>
      <c r="L31" s="30"/>
      <c r="M31" s="31"/>
      <c r="N31" s="32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160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75">
    <mergeCell ref="O24:P24"/>
    <mergeCell ref="O25:Q26"/>
    <mergeCell ref="L21:N22"/>
    <mergeCell ref="L24:M24"/>
    <mergeCell ref="L25:N26"/>
    <mergeCell ref="O28:P28"/>
    <mergeCell ref="AC39:AC42"/>
    <mergeCell ref="I29:K30"/>
    <mergeCell ref="O29:Q30"/>
    <mergeCell ref="AB39:AB42"/>
    <mergeCell ref="L28:M28"/>
    <mergeCell ref="L29:N30"/>
    <mergeCell ref="B28:B30"/>
    <mergeCell ref="I28:J28"/>
    <mergeCell ref="B24:B26"/>
    <mergeCell ref="I24:J24"/>
    <mergeCell ref="I25:K26"/>
    <mergeCell ref="B20:B22"/>
    <mergeCell ref="I20:J20"/>
    <mergeCell ref="I21:K22"/>
    <mergeCell ref="O16:P16"/>
    <mergeCell ref="I17:K18"/>
    <mergeCell ref="L20:M20"/>
    <mergeCell ref="O20:P20"/>
    <mergeCell ref="O21:Q22"/>
    <mergeCell ref="B12:B14"/>
    <mergeCell ref="I12:J12"/>
    <mergeCell ref="O12:P12"/>
    <mergeCell ref="O17:Q18"/>
    <mergeCell ref="B16:B18"/>
    <mergeCell ref="I16:J16"/>
    <mergeCell ref="I13:K14"/>
    <mergeCell ref="O13:Q14"/>
    <mergeCell ref="L12:M12"/>
    <mergeCell ref="L13:N14"/>
    <mergeCell ref="L16:M16"/>
    <mergeCell ref="L17:N18"/>
    <mergeCell ref="O7:Q7"/>
    <mergeCell ref="O8:P8"/>
    <mergeCell ref="I9:K10"/>
    <mergeCell ref="O9:Q10"/>
    <mergeCell ref="L7:N7"/>
    <mergeCell ref="L8:M8"/>
    <mergeCell ref="L9:N10"/>
    <mergeCell ref="AB3:AB6"/>
    <mergeCell ref="AC3:AC6"/>
    <mergeCell ref="B8:B10"/>
    <mergeCell ref="I8:J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F7:H7"/>
    <mergeCell ref="I7:K7"/>
    <mergeCell ref="C7:E7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P28 J28 J24 P24 J20 P20 J16 P16 J12 P12">
    <cfRule type="cellIs" dxfId="119" priority="10" stopIfTrue="1" operator="equal">
      <formula>"１年"</formula>
    </cfRule>
    <cfRule type="cellIs" dxfId="118" priority="11" stopIfTrue="1" operator="equal">
      <formula>"２年"</formula>
    </cfRule>
    <cfRule type="cellIs" dxfId="117" priority="12" stopIfTrue="1" operator="equal">
      <formula>"３年"</formula>
    </cfRule>
  </conditionalFormatting>
  <conditionalFormatting sqref="M28 M24 M20 M16 M12">
    <cfRule type="cellIs" dxfId="116" priority="1" stopIfTrue="1" operator="equal">
      <formula>"１年"</formula>
    </cfRule>
    <cfRule type="cellIs" dxfId="115" priority="2" stopIfTrue="1" operator="equal">
      <formula>"２年"</formula>
    </cfRule>
    <cfRule type="cellIs" dxfId="114" priority="3" stopIfTrue="1" operator="equal">
      <formula>"３年"</formula>
    </cfRule>
  </conditionalFormatting>
  <dataValidations count="2">
    <dataValidation imeMode="off" allowBlank="1" showInputMessage="1" showErrorMessage="1" sqref="K28 Q20:R20 Q8:R8 Q24:R24 K20 N28 N20 N16 Q16:R16 Q28:R28 K16 K24 Q12:R12 N24 N12 K12 K8 N8"/>
    <dataValidation imeMode="on" allowBlank="1" showInputMessage="1" showErrorMessage="1" sqref="AA24:AA25 AA12:AA13 AA28:AA29 AA7:AA9 AA16:AA17 U7:Z7 AA20:AA21 L29 I29 L21 I21 L20:M20 O21 I20:J20 O16:P16 I17 L17 I16:J16 I28:J28 AC7:AD39 L16:M16 O17 AE7:AE38 AD2 O28:P28 L28:M28 U3:AA3 O12:P12 I12:J12 O29 I13 O13 L12:M12 I8:I9 L13 U2 O8:O9 L8:L9 O20:P20 AA2 I24:J24 O25 I25 L25 X2 O24:P24 AC3:AD3 L24:M24 C2:R3 C7:R7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44102</v>
      </c>
      <c r="D1" s="207"/>
      <c r="E1" s="207"/>
      <c r="F1" s="207">
        <f>$C$2+1</f>
        <v>44103</v>
      </c>
      <c r="G1" s="207"/>
      <c r="H1" s="207"/>
      <c r="I1" s="207">
        <f>$C$2+2</f>
        <v>44104</v>
      </c>
      <c r="J1" s="207"/>
      <c r="K1" s="207"/>
      <c r="L1" s="207">
        <f>$C$2+3</f>
        <v>44105</v>
      </c>
      <c r="M1" s="207"/>
      <c r="N1" s="207"/>
      <c r="O1" s="207">
        <f>$C$2+4</f>
        <v>44106</v>
      </c>
      <c r="P1" s="207"/>
      <c r="Q1" s="207"/>
      <c r="R1" s="6"/>
      <c r="S1" s="6"/>
      <c r="T1" s="6"/>
      <c r="U1" s="207">
        <f>$C$2+5</f>
        <v>44107</v>
      </c>
      <c r="V1" s="207"/>
      <c r="W1" s="207"/>
      <c r="X1" s="207">
        <f>$C$2+6</f>
        <v>44108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'26週'!AF1+1</f>
        <v>27</v>
      </c>
    </row>
    <row r="2" spans="2:32" ht="27" customHeight="1" thickTop="1" thickBot="1" x14ac:dyDescent="0.55000000000000004">
      <c r="B2" s="8"/>
      <c r="C2" s="216">
        <f>'26週'!C2:E2+7</f>
        <v>44102</v>
      </c>
      <c r="D2" s="217"/>
      <c r="E2" s="218"/>
      <c r="F2" s="217">
        <f>C2+1</f>
        <v>44103</v>
      </c>
      <c r="G2" s="217"/>
      <c r="H2" s="217"/>
      <c r="I2" s="216">
        <f>F2+1</f>
        <v>44104</v>
      </c>
      <c r="J2" s="217"/>
      <c r="K2" s="218"/>
      <c r="L2" s="216">
        <f>I2+1</f>
        <v>44105</v>
      </c>
      <c r="M2" s="217"/>
      <c r="N2" s="218"/>
      <c r="O2" s="217">
        <f>L2+1</f>
        <v>44106</v>
      </c>
      <c r="P2" s="217"/>
      <c r="Q2" s="235"/>
      <c r="R2" s="118"/>
      <c r="S2" s="119"/>
      <c r="T2" s="120"/>
      <c r="U2" s="208">
        <f>O2+1</f>
        <v>44107</v>
      </c>
      <c r="V2" s="209"/>
      <c r="W2" s="210"/>
      <c r="X2" s="211">
        <f>U2+1</f>
        <v>44108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13" priority="1" stopIfTrue="1" operator="equal">
      <formula>"１年"</formula>
    </cfRule>
    <cfRule type="cellIs" dxfId="112" priority="2" stopIfTrue="1" operator="equal">
      <formula>"２年"</formula>
    </cfRule>
    <cfRule type="cellIs" dxfId="111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44109</v>
      </c>
      <c r="D1" s="207"/>
      <c r="E1" s="207"/>
      <c r="F1" s="207">
        <f>$C$2+1</f>
        <v>44110</v>
      </c>
      <c r="G1" s="207"/>
      <c r="H1" s="207"/>
      <c r="I1" s="207">
        <f>$C$2+2</f>
        <v>44111</v>
      </c>
      <c r="J1" s="207"/>
      <c r="K1" s="207"/>
      <c r="L1" s="207">
        <f>$C$2+3</f>
        <v>44112</v>
      </c>
      <c r="M1" s="207"/>
      <c r="N1" s="207"/>
      <c r="O1" s="207">
        <f>$C$2+4</f>
        <v>44113</v>
      </c>
      <c r="P1" s="207"/>
      <c r="Q1" s="207"/>
      <c r="R1" s="6"/>
      <c r="S1" s="6"/>
      <c r="T1" s="6"/>
      <c r="U1" s="207">
        <f>$C$2+5</f>
        <v>44114</v>
      </c>
      <c r="V1" s="207"/>
      <c r="W1" s="207"/>
      <c r="X1" s="207">
        <f>$C$2+6</f>
        <v>44115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'27週'!AF1+1</f>
        <v>28</v>
      </c>
    </row>
    <row r="2" spans="2:32" ht="27" customHeight="1" thickTop="1" thickBot="1" x14ac:dyDescent="0.55000000000000004">
      <c r="B2" s="8"/>
      <c r="C2" s="291">
        <f>'27週'!C2:E2+7</f>
        <v>44109</v>
      </c>
      <c r="D2" s="292"/>
      <c r="E2" s="293"/>
      <c r="F2" s="217">
        <f>C2+1</f>
        <v>44110</v>
      </c>
      <c r="G2" s="217"/>
      <c r="H2" s="217"/>
      <c r="I2" s="216">
        <f>F2+1</f>
        <v>44111</v>
      </c>
      <c r="J2" s="217"/>
      <c r="K2" s="218"/>
      <c r="L2" s="216">
        <f>I2+1</f>
        <v>44112</v>
      </c>
      <c r="M2" s="217"/>
      <c r="N2" s="218"/>
      <c r="O2" s="217">
        <f>L2+1</f>
        <v>44113</v>
      </c>
      <c r="P2" s="217"/>
      <c r="Q2" s="235"/>
      <c r="R2" s="118"/>
      <c r="S2" s="119"/>
      <c r="T2" s="120"/>
      <c r="U2" s="208">
        <f>O2+1</f>
        <v>44114</v>
      </c>
      <c r="V2" s="209"/>
      <c r="W2" s="210"/>
      <c r="X2" s="211">
        <f>U2+1</f>
        <v>44115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10" priority="1" stopIfTrue="1" operator="equal">
      <formula>"１年"</formula>
    </cfRule>
    <cfRule type="cellIs" dxfId="109" priority="2" stopIfTrue="1" operator="equal">
      <formula>"２年"</formula>
    </cfRule>
    <cfRule type="cellIs" dxfId="108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H23" sqref="H23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43927</v>
      </c>
      <c r="D1" s="207"/>
      <c r="E1" s="207"/>
      <c r="F1" s="207">
        <f>$C$2+1</f>
        <v>43928</v>
      </c>
      <c r="G1" s="207"/>
      <c r="H1" s="207"/>
      <c r="I1" s="207">
        <f>$C$2+2</f>
        <v>43929</v>
      </c>
      <c r="J1" s="207"/>
      <c r="K1" s="207"/>
      <c r="L1" s="207">
        <f>$C$2+3</f>
        <v>43930</v>
      </c>
      <c r="M1" s="207"/>
      <c r="N1" s="207"/>
      <c r="O1" s="207">
        <f>$C$2+4</f>
        <v>43931</v>
      </c>
      <c r="P1" s="207"/>
      <c r="Q1" s="207"/>
      <c r="R1" s="6"/>
      <c r="S1" s="6"/>
      <c r="T1" s="6"/>
      <c r="U1" s="207">
        <f>$C$2+5</f>
        <v>43932</v>
      </c>
      <c r="V1" s="207"/>
      <c r="W1" s="207"/>
      <c r="X1" s="207">
        <f>$C$2+6</f>
        <v>43933</v>
      </c>
      <c r="Y1" s="207"/>
      <c r="Z1" s="207"/>
      <c r="AA1" s="7"/>
      <c r="AB1" s="186" t="str">
        <f>'1週'!AB1</f>
        <v>令和２年度</v>
      </c>
      <c r="AC1" s="183"/>
      <c r="AD1" s="183"/>
      <c r="AE1" s="184" t="s">
        <v>20</v>
      </c>
      <c r="AF1" s="151">
        <f>'1週'!AF1+1</f>
        <v>2</v>
      </c>
    </row>
    <row r="2" spans="2:32" ht="27" customHeight="1" thickTop="1" thickBot="1" x14ac:dyDescent="0.55000000000000004">
      <c r="B2" s="8"/>
      <c r="C2" s="216">
        <f>'1週'!C2:E2+7</f>
        <v>43927</v>
      </c>
      <c r="D2" s="217"/>
      <c r="E2" s="218"/>
      <c r="F2" s="217">
        <f>C2+1</f>
        <v>43928</v>
      </c>
      <c r="G2" s="217"/>
      <c r="H2" s="217"/>
      <c r="I2" s="216">
        <f>F2+1</f>
        <v>43929</v>
      </c>
      <c r="J2" s="217"/>
      <c r="K2" s="218"/>
      <c r="L2" s="216">
        <f>I2+1</f>
        <v>43930</v>
      </c>
      <c r="M2" s="217"/>
      <c r="N2" s="218"/>
      <c r="O2" s="217">
        <f>L2+1</f>
        <v>43931</v>
      </c>
      <c r="P2" s="217"/>
      <c r="Q2" s="235"/>
      <c r="R2" s="118"/>
      <c r="S2" s="119"/>
      <c r="T2" s="120"/>
      <c r="U2" s="208">
        <f>O2+1</f>
        <v>43932</v>
      </c>
      <c r="V2" s="209"/>
      <c r="W2" s="210"/>
      <c r="X2" s="211">
        <f>U2+1</f>
        <v>43933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7">
        <v>0</v>
      </c>
      <c r="G8" s="238"/>
      <c r="H8" s="53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>
        <v>0</v>
      </c>
      <c r="D9" s="243"/>
      <c r="E9" s="244"/>
      <c r="F9" s="242">
        <v>0</v>
      </c>
      <c r="G9" s="243"/>
      <c r="H9" s="244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5"/>
      <c r="G10" s="243"/>
      <c r="H10" s="244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6"/>
      <c r="G11" s="57"/>
      <c r="H11" s="58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9">
        <v>0</v>
      </c>
      <c r="G12" s="258"/>
      <c r="H12" s="60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>
        <v>0</v>
      </c>
      <c r="D13" s="243"/>
      <c r="E13" s="244"/>
      <c r="F13" s="245">
        <v>0</v>
      </c>
      <c r="G13" s="243"/>
      <c r="H13" s="244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5"/>
      <c r="G14" s="243"/>
      <c r="H14" s="244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6"/>
      <c r="G15" s="57"/>
      <c r="H15" s="58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9">
        <v>0</v>
      </c>
      <c r="G16" s="258"/>
      <c r="H16" s="60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>
        <v>0</v>
      </c>
      <c r="D17" s="243"/>
      <c r="E17" s="244"/>
      <c r="F17" s="245">
        <v>0</v>
      </c>
      <c r="G17" s="243"/>
      <c r="H17" s="244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5"/>
      <c r="G18" s="243"/>
      <c r="H18" s="244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6"/>
      <c r="G19" s="57"/>
      <c r="H19" s="58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9">
        <v>0</v>
      </c>
      <c r="G20" s="258"/>
      <c r="H20" s="60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>
        <v>0</v>
      </c>
      <c r="D21" s="243"/>
      <c r="E21" s="244"/>
      <c r="F21" s="245">
        <v>0</v>
      </c>
      <c r="G21" s="243"/>
      <c r="H21" s="244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5"/>
      <c r="G22" s="243"/>
      <c r="H22" s="244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6"/>
      <c r="G23" s="57"/>
      <c r="H23" s="58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9">
        <v>0</v>
      </c>
      <c r="G24" s="258"/>
      <c r="H24" s="60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>
        <v>0</v>
      </c>
      <c r="D25" s="243"/>
      <c r="E25" s="244"/>
      <c r="F25" s="245">
        <v>0</v>
      </c>
      <c r="G25" s="243"/>
      <c r="H25" s="244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5"/>
      <c r="G26" s="243"/>
      <c r="H26" s="244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6"/>
      <c r="G27" s="57"/>
      <c r="H27" s="58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9">
        <v>0</v>
      </c>
      <c r="G28" s="258"/>
      <c r="H28" s="60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 t="s">
        <v>6</v>
      </c>
      <c r="D29" s="243"/>
      <c r="E29" s="244"/>
      <c r="F29" s="245" t="s">
        <v>6</v>
      </c>
      <c r="G29" s="243"/>
      <c r="H29" s="244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5"/>
      <c r="G30" s="243"/>
      <c r="H30" s="244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6"/>
      <c r="G31" s="57"/>
      <c r="H31" s="58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89"/>
      <c r="D32" s="75"/>
      <c r="E32" s="90"/>
      <c r="F32" s="75"/>
      <c r="G32" s="75"/>
      <c r="H32" s="75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94"/>
      <c r="D33" s="95"/>
      <c r="E33" s="96"/>
      <c r="F33" s="95"/>
      <c r="G33" s="95"/>
      <c r="H33" s="95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14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C29:E30"/>
    <mergeCell ref="F29:H30"/>
    <mergeCell ref="C24:D24"/>
    <mergeCell ref="F24:G24"/>
    <mergeCell ref="C25:E26"/>
    <mergeCell ref="F25:H26"/>
    <mergeCell ref="C28:D28"/>
    <mergeCell ref="F28:G28"/>
    <mergeCell ref="C9:E10"/>
    <mergeCell ref="F9:H10"/>
    <mergeCell ref="C12:D12"/>
    <mergeCell ref="F12:G12"/>
    <mergeCell ref="C13:E14"/>
    <mergeCell ref="F13:H14"/>
    <mergeCell ref="AC39:AC42"/>
    <mergeCell ref="I29:K30"/>
    <mergeCell ref="L29:N30"/>
    <mergeCell ref="O29:Q30"/>
    <mergeCell ref="AB39:AB42"/>
    <mergeCell ref="B28:B30"/>
    <mergeCell ref="I28:J28"/>
    <mergeCell ref="L28:M28"/>
    <mergeCell ref="O20:P20"/>
    <mergeCell ref="O28:P28"/>
    <mergeCell ref="O21:Q22"/>
    <mergeCell ref="O24:P24"/>
    <mergeCell ref="O25:Q26"/>
    <mergeCell ref="B24:B26"/>
    <mergeCell ref="I24:J24"/>
    <mergeCell ref="L24:M24"/>
    <mergeCell ref="I25:K26"/>
    <mergeCell ref="L25:N26"/>
    <mergeCell ref="B20:B22"/>
    <mergeCell ref="I20:J20"/>
    <mergeCell ref="L20:M20"/>
    <mergeCell ref="I21:K22"/>
    <mergeCell ref="L21:N22"/>
    <mergeCell ref="B12:B14"/>
    <mergeCell ref="I12:J12"/>
    <mergeCell ref="L12:M12"/>
    <mergeCell ref="C16:D16"/>
    <mergeCell ref="F16:G16"/>
    <mergeCell ref="C17:E18"/>
    <mergeCell ref="F17:H18"/>
    <mergeCell ref="C20:D20"/>
    <mergeCell ref="F20:G20"/>
    <mergeCell ref="C21:E22"/>
    <mergeCell ref="F21:H22"/>
    <mergeCell ref="O12:P12"/>
    <mergeCell ref="L17:N18"/>
    <mergeCell ref="O17:Q18"/>
    <mergeCell ref="B16:B18"/>
    <mergeCell ref="I16:J16"/>
    <mergeCell ref="L16:M16"/>
    <mergeCell ref="I13:K14"/>
    <mergeCell ref="L13:N14"/>
    <mergeCell ref="O16:P16"/>
    <mergeCell ref="I17:K18"/>
    <mergeCell ref="O13:Q14"/>
    <mergeCell ref="O9:Q10"/>
    <mergeCell ref="AB3:AB6"/>
    <mergeCell ref="AC3:AC6"/>
    <mergeCell ref="O3:Q6"/>
    <mergeCell ref="T3:T6"/>
    <mergeCell ref="U3:W6"/>
    <mergeCell ref="X3:Z6"/>
    <mergeCell ref="O7:Q7"/>
    <mergeCell ref="O8:P8"/>
    <mergeCell ref="B8:B10"/>
    <mergeCell ref="I8:J8"/>
    <mergeCell ref="L8:M8"/>
    <mergeCell ref="B3:B6"/>
    <mergeCell ref="C3:E6"/>
    <mergeCell ref="F3:H6"/>
    <mergeCell ref="I3:K6"/>
    <mergeCell ref="L3:N6"/>
    <mergeCell ref="I9:K10"/>
    <mergeCell ref="L9:N10"/>
    <mergeCell ref="F7:H7"/>
    <mergeCell ref="I7:K7"/>
    <mergeCell ref="L7:N7"/>
    <mergeCell ref="C7:E7"/>
    <mergeCell ref="C8:D8"/>
    <mergeCell ref="F8:G8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P28 J28 J24 P24 J20 P20 J16 P16 J12 P12">
    <cfRule type="cellIs" dxfId="194" priority="4" stopIfTrue="1" operator="equal">
      <formula>"１年"</formula>
    </cfRule>
    <cfRule type="cellIs" dxfId="193" priority="5" stopIfTrue="1" operator="equal">
      <formula>"２年"</formula>
    </cfRule>
    <cfRule type="cellIs" dxfId="192" priority="6" stopIfTrue="1" operator="equal">
      <formula>"３年"</formula>
    </cfRule>
  </conditionalFormatting>
  <conditionalFormatting sqref="D28 D24 D20 D16 D12">
    <cfRule type="cellIs" dxfId="191" priority="1" stopIfTrue="1" operator="equal">
      <formula>"１年"</formula>
    </cfRule>
    <cfRule type="cellIs" dxfId="190" priority="2" stopIfTrue="1" operator="equal">
      <formula>"２年"</formula>
    </cfRule>
    <cfRule type="cellIs" dxfId="189" priority="3" stopIfTrue="1" operator="equal">
      <formula>"３年"</formula>
    </cfRule>
  </conditionalFormatting>
  <dataValidations count="2">
    <dataValidation imeMode="off" allowBlank="1" showInputMessage="1" showErrorMessage="1" sqref="K28 Q20:R20 N20 Q8:R8 K20 N24 N28 N16 Q16:R16 K24 K16 N12 Q12:R12 Q28:R28 Q24:R24 K12 K8 N8 E28 H20 E20 H24 H28 H16 E24 E16 H12 E12 E8 H8"/>
    <dataValidation imeMode="on" allowBlank="1" showInputMessage="1" showErrorMessage="1" sqref="AA24:AA25 AA12:AA13 AA28:AA29 AA7:AA9 AA16:AA17 U7:Z7 AA20:AA21 L24:L25 L20:L21 U3:AA3 I21 U2 O21 I20:J20 O16:P16 I17 O24:P24 I16:J16 L16:L17 AA2 O28:P28 O17 I29 X2 O29 AC3:AD3 I28:J28 O12:P12 I12:J12 L12:L13 I13 O13 I25 I8:I9 AC7:AD39 AE7:AE38 O8:O9 L8:L9 O20:P20 L28:L29 AD2 I24:J24 O25 C29 C7:R7 F24:F25 F20:F21 C21 C20:D20 C17 C16:D16 F16:F17 F28:F29 C28:D28 C12:D12 F12:F13 C13 C25 C8:C9 F8:F9 C24:D24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C2" sqref="C2:E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44116</v>
      </c>
      <c r="D1" s="207"/>
      <c r="E1" s="207"/>
      <c r="F1" s="207">
        <f>$C$2+1</f>
        <v>44117</v>
      </c>
      <c r="G1" s="207"/>
      <c r="H1" s="207"/>
      <c r="I1" s="207">
        <f>$C$2+2</f>
        <v>44118</v>
      </c>
      <c r="J1" s="207"/>
      <c r="K1" s="207"/>
      <c r="L1" s="207">
        <f>$C$2+3</f>
        <v>44119</v>
      </c>
      <c r="M1" s="207"/>
      <c r="N1" s="207"/>
      <c r="O1" s="207">
        <f>$C$2+4</f>
        <v>44120</v>
      </c>
      <c r="P1" s="207"/>
      <c r="Q1" s="207"/>
      <c r="R1" s="6"/>
      <c r="S1" s="6"/>
      <c r="T1" s="6"/>
      <c r="U1" s="207">
        <f>$C$2+5</f>
        <v>44121</v>
      </c>
      <c r="V1" s="207"/>
      <c r="W1" s="207"/>
      <c r="X1" s="207">
        <f>$C$2+6</f>
        <v>44122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'28週'!AF1+1</f>
        <v>29</v>
      </c>
    </row>
    <row r="2" spans="2:32" ht="27" customHeight="1" thickTop="1" thickBot="1" x14ac:dyDescent="0.55000000000000004">
      <c r="B2" s="8"/>
      <c r="C2" s="270">
        <f>'28週'!C2:E2+7</f>
        <v>44116</v>
      </c>
      <c r="D2" s="271"/>
      <c r="E2" s="272"/>
      <c r="F2" s="217">
        <f>C2+1</f>
        <v>44117</v>
      </c>
      <c r="G2" s="217"/>
      <c r="H2" s="217"/>
      <c r="I2" s="216">
        <f>F2+1</f>
        <v>44118</v>
      </c>
      <c r="J2" s="217"/>
      <c r="K2" s="218"/>
      <c r="L2" s="216">
        <f>I2+1</f>
        <v>44119</v>
      </c>
      <c r="M2" s="217"/>
      <c r="N2" s="218"/>
      <c r="O2" s="217">
        <f>L2+1</f>
        <v>44120</v>
      </c>
      <c r="P2" s="217"/>
      <c r="Q2" s="235"/>
      <c r="R2" s="118"/>
      <c r="S2" s="119"/>
      <c r="T2" s="120"/>
      <c r="U2" s="208">
        <f>O2+1</f>
        <v>44121</v>
      </c>
      <c r="V2" s="209"/>
      <c r="W2" s="210"/>
      <c r="X2" s="211">
        <f>U2+1</f>
        <v>44122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7">
        <v>0</v>
      </c>
      <c r="G8" s="238"/>
      <c r="H8" s="53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>
        <v>0</v>
      </c>
      <c r="D9" s="243"/>
      <c r="E9" s="244"/>
      <c r="F9" s="242">
        <v>0</v>
      </c>
      <c r="G9" s="243"/>
      <c r="H9" s="244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5"/>
      <c r="G10" s="243"/>
      <c r="H10" s="244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6"/>
      <c r="G11" s="57"/>
      <c r="H11" s="58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9">
        <v>0</v>
      </c>
      <c r="G12" s="258"/>
      <c r="H12" s="60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>
        <v>0</v>
      </c>
      <c r="D13" s="243"/>
      <c r="E13" s="244"/>
      <c r="F13" s="245">
        <v>0</v>
      </c>
      <c r="G13" s="243"/>
      <c r="H13" s="244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5"/>
      <c r="G14" s="243"/>
      <c r="H14" s="244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6"/>
      <c r="G15" s="57"/>
      <c r="H15" s="58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9">
        <v>0</v>
      </c>
      <c r="G16" s="258"/>
      <c r="H16" s="60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>
        <v>0</v>
      </c>
      <c r="D17" s="243"/>
      <c r="E17" s="244"/>
      <c r="F17" s="245">
        <v>0</v>
      </c>
      <c r="G17" s="243"/>
      <c r="H17" s="244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5"/>
      <c r="G18" s="243"/>
      <c r="H18" s="244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6"/>
      <c r="G19" s="57"/>
      <c r="H19" s="58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9">
        <v>0</v>
      </c>
      <c r="G20" s="258"/>
      <c r="H20" s="60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>
        <v>0</v>
      </c>
      <c r="D21" s="243"/>
      <c r="E21" s="244"/>
      <c r="F21" s="245">
        <v>0</v>
      </c>
      <c r="G21" s="243"/>
      <c r="H21" s="244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5"/>
      <c r="G22" s="243"/>
      <c r="H22" s="244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6"/>
      <c r="G23" s="57"/>
      <c r="H23" s="58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9">
        <v>0</v>
      </c>
      <c r="G24" s="258"/>
      <c r="H24" s="60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>
        <v>0</v>
      </c>
      <c r="D25" s="243"/>
      <c r="E25" s="244"/>
      <c r="F25" s="245">
        <v>0</v>
      </c>
      <c r="G25" s="243"/>
      <c r="H25" s="244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5"/>
      <c r="G26" s="243"/>
      <c r="H26" s="244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6"/>
      <c r="G27" s="57"/>
      <c r="H27" s="58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9">
        <v>0</v>
      </c>
      <c r="G28" s="258"/>
      <c r="H28" s="60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 t="s">
        <v>6</v>
      </c>
      <c r="D29" s="243"/>
      <c r="E29" s="244"/>
      <c r="F29" s="245" t="s">
        <v>6</v>
      </c>
      <c r="G29" s="243"/>
      <c r="H29" s="244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5"/>
      <c r="G30" s="243"/>
      <c r="H30" s="244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F28:G28"/>
    <mergeCell ref="I28:J28"/>
    <mergeCell ref="L28:M28"/>
    <mergeCell ref="B24:B26"/>
    <mergeCell ref="F24:G24"/>
    <mergeCell ref="I24:J24"/>
    <mergeCell ref="L24:M24"/>
    <mergeCell ref="F25:H26"/>
    <mergeCell ref="I25:K26"/>
    <mergeCell ref="L25:N26"/>
    <mergeCell ref="C28:D28"/>
    <mergeCell ref="C29:E30"/>
    <mergeCell ref="B20:B22"/>
    <mergeCell ref="F20:G20"/>
    <mergeCell ref="I20:J20"/>
    <mergeCell ref="L20:M20"/>
    <mergeCell ref="F21:H22"/>
    <mergeCell ref="I21:K22"/>
    <mergeCell ref="L21:N22"/>
    <mergeCell ref="O16:P16"/>
    <mergeCell ref="F17:H18"/>
    <mergeCell ref="I17:K18"/>
    <mergeCell ref="B12:B14"/>
    <mergeCell ref="F12:G12"/>
    <mergeCell ref="I12:J12"/>
    <mergeCell ref="L12:M12"/>
    <mergeCell ref="O12:P12"/>
    <mergeCell ref="L17:N18"/>
    <mergeCell ref="O17:Q18"/>
    <mergeCell ref="B16:B18"/>
    <mergeCell ref="F16:G16"/>
    <mergeCell ref="I16:J16"/>
    <mergeCell ref="L16:M16"/>
    <mergeCell ref="F13:H14"/>
    <mergeCell ref="I13:K14"/>
    <mergeCell ref="L13:N14"/>
    <mergeCell ref="O13:Q14"/>
    <mergeCell ref="F7:H7"/>
    <mergeCell ref="I7:K7"/>
    <mergeCell ref="L7:N7"/>
    <mergeCell ref="O7:Q7"/>
    <mergeCell ref="O8:P8"/>
    <mergeCell ref="F9:H10"/>
    <mergeCell ref="I9:K10"/>
    <mergeCell ref="L9:N10"/>
    <mergeCell ref="O9:Q10"/>
    <mergeCell ref="AB3:AB6"/>
    <mergeCell ref="AC3:AC6"/>
    <mergeCell ref="B8:B10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7:E7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C8:D8"/>
    <mergeCell ref="C9:E10"/>
    <mergeCell ref="C12:D12"/>
    <mergeCell ref="C13:E14"/>
    <mergeCell ref="C16:D16"/>
    <mergeCell ref="C17:E18"/>
    <mergeCell ref="C20:D20"/>
    <mergeCell ref="C21:E22"/>
    <mergeCell ref="C24:D24"/>
    <mergeCell ref="C25:E26"/>
  </mergeCells>
  <phoneticPr fontId="2"/>
  <conditionalFormatting sqref="P28 J28 J24 P24 J20 P20 J16 P16 J12 P12">
    <cfRule type="cellIs" dxfId="107" priority="10" stopIfTrue="1" operator="equal">
      <formula>"１年"</formula>
    </cfRule>
    <cfRule type="cellIs" dxfId="106" priority="11" stopIfTrue="1" operator="equal">
      <formula>"２年"</formula>
    </cfRule>
    <cfRule type="cellIs" dxfId="105" priority="12" stopIfTrue="1" operator="equal">
      <formula>"３年"</formula>
    </cfRule>
  </conditionalFormatting>
  <conditionalFormatting sqref="D28 D24 D20 D16 D12">
    <cfRule type="cellIs" dxfId="104" priority="4" stopIfTrue="1" operator="equal">
      <formula>"１年"</formula>
    </cfRule>
    <cfRule type="cellIs" dxfId="103" priority="5" stopIfTrue="1" operator="equal">
      <formula>"２年"</formula>
    </cfRule>
    <cfRule type="cellIs" dxfId="102" priority="6" stopIfTrue="1" operator="equal">
      <formula>"３年"</formula>
    </cfRule>
  </conditionalFormatting>
  <conditionalFormatting sqref="G28 G24 G20 G16 G12">
    <cfRule type="cellIs" dxfId="101" priority="1" stopIfTrue="1" operator="equal">
      <formula>"１年"</formula>
    </cfRule>
    <cfRule type="cellIs" dxfId="100" priority="2" stopIfTrue="1" operator="equal">
      <formula>"２年"</formula>
    </cfRule>
    <cfRule type="cellIs" dxfId="99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C20:D20 L20:L21 AC7:AD39 I21 C17 O21 I20:J20 O16:P16 I17 C16:D16 I16:J16 L16:L17 AE7:AE38 C12:D12 O17 AD2 C13 U3:AA3 C8:C9 U2 O12:P12 I12:J12 L12:L13 I13 O13 C24:D24 I8:I9 C25 AA2 O8:O9 L8:L9 O20:P20 L28:L29 X2 I24:J24 O25 C29 I25 L24:L25 AC3:AD3 O24:P24 C31:E31 O28:P28 I29 F28:G28 O29 C7:R7 I28:J28 C28:D28 C21 F21 F20:G20 F17 F16:G16 F12:G12 F13 F8:F9 F24:G24 F25 F29 C2:R3"/>
    <dataValidation imeMode="off" allowBlank="1" showInputMessage="1" showErrorMessage="1" sqref="K28 Q20:R20 N20 N24 K20 E28 E20 N16 Q16:R16 Q28:R28 K16 N12 Q12:R12 E16 E12 K12 K8 N8 Q8:R8 N28 E8 K24 E24 Q24:R24 H28 H20 H16 H12 H8 H24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F1" sqref="F1:H1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44123</v>
      </c>
      <c r="D1" s="207"/>
      <c r="E1" s="207"/>
      <c r="F1" s="207">
        <f>$C$2+1</f>
        <v>44124</v>
      </c>
      <c r="G1" s="207"/>
      <c r="H1" s="207"/>
      <c r="I1" s="207">
        <f>$C$2+2</f>
        <v>44125</v>
      </c>
      <c r="J1" s="207"/>
      <c r="K1" s="207"/>
      <c r="L1" s="207">
        <f>$C$2+3</f>
        <v>44126</v>
      </c>
      <c r="M1" s="207"/>
      <c r="N1" s="207"/>
      <c r="O1" s="207">
        <f>$C$2+4</f>
        <v>44127</v>
      </c>
      <c r="P1" s="207"/>
      <c r="Q1" s="207"/>
      <c r="R1" s="6"/>
      <c r="S1" s="6"/>
      <c r="T1" s="6"/>
      <c r="U1" s="207">
        <f>$C$2+5</f>
        <v>44128</v>
      </c>
      <c r="V1" s="207"/>
      <c r="W1" s="207"/>
      <c r="X1" s="207">
        <f>$C$2+6</f>
        <v>44129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'29週'!AF1+1</f>
        <v>30</v>
      </c>
    </row>
    <row r="2" spans="2:32" ht="27" customHeight="1" thickTop="1" thickBot="1" x14ac:dyDescent="0.55000000000000004">
      <c r="B2" s="8"/>
      <c r="C2" s="216">
        <f>'29週'!C2:E2+7</f>
        <v>44123</v>
      </c>
      <c r="D2" s="217"/>
      <c r="E2" s="218"/>
      <c r="F2" s="271">
        <f>C2+1</f>
        <v>44124</v>
      </c>
      <c r="G2" s="271"/>
      <c r="H2" s="271"/>
      <c r="I2" s="216">
        <f>F2+1</f>
        <v>44125</v>
      </c>
      <c r="J2" s="217"/>
      <c r="K2" s="218"/>
      <c r="L2" s="216">
        <f>I2+1</f>
        <v>44126</v>
      </c>
      <c r="M2" s="217"/>
      <c r="N2" s="218"/>
      <c r="O2" s="217">
        <f>L2+1</f>
        <v>44127</v>
      </c>
      <c r="P2" s="217"/>
      <c r="Q2" s="235"/>
      <c r="R2" s="118"/>
      <c r="S2" s="119"/>
      <c r="T2" s="120"/>
      <c r="U2" s="208">
        <f>O2+1</f>
        <v>44128</v>
      </c>
      <c r="V2" s="209"/>
      <c r="W2" s="210"/>
      <c r="X2" s="211">
        <f>U2+1</f>
        <v>44129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7">
        <v>0</v>
      </c>
      <c r="G8" s="238"/>
      <c r="H8" s="53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2">
        <v>0</v>
      </c>
      <c r="G9" s="243"/>
      <c r="H9" s="244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5"/>
      <c r="G10" s="243"/>
      <c r="H10" s="244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6"/>
      <c r="G11" s="57"/>
      <c r="H11" s="58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9">
        <v>0</v>
      </c>
      <c r="G12" s="258"/>
      <c r="H12" s="60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5">
        <v>0</v>
      </c>
      <c r="G13" s="243"/>
      <c r="H13" s="244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5"/>
      <c r="G14" s="243"/>
      <c r="H14" s="244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6"/>
      <c r="G15" s="57"/>
      <c r="H15" s="58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9">
        <v>0</v>
      </c>
      <c r="G16" s="258"/>
      <c r="H16" s="60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5">
        <v>0</v>
      </c>
      <c r="G17" s="243"/>
      <c r="H17" s="244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5"/>
      <c r="G18" s="243"/>
      <c r="H18" s="244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6"/>
      <c r="G19" s="57"/>
      <c r="H19" s="58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9">
        <v>0</v>
      </c>
      <c r="G20" s="258"/>
      <c r="H20" s="60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5">
        <v>0</v>
      </c>
      <c r="G21" s="243"/>
      <c r="H21" s="244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5"/>
      <c r="G22" s="243"/>
      <c r="H22" s="244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6"/>
      <c r="G23" s="57"/>
      <c r="H23" s="58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9">
        <v>0</v>
      </c>
      <c r="G24" s="258"/>
      <c r="H24" s="60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5">
        <v>0</v>
      </c>
      <c r="G25" s="243"/>
      <c r="H25" s="244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5"/>
      <c r="G26" s="243"/>
      <c r="H26" s="244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6"/>
      <c r="G27" s="57"/>
      <c r="H27" s="58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9">
        <v>0</v>
      </c>
      <c r="G28" s="258"/>
      <c r="H28" s="60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5" t="s">
        <v>6</v>
      </c>
      <c r="G29" s="243"/>
      <c r="H29" s="244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5"/>
      <c r="G30" s="243"/>
      <c r="H30" s="244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6"/>
      <c r="G31" s="57"/>
      <c r="H31" s="58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24"/>
      <c r="G32" s="10"/>
      <c r="H32" s="25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24"/>
      <c r="G34" s="10"/>
      <c r="H34" s="25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24"/>
      <c r="G36" s="10"/>
      <c r="H36" s="25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0"/>
      <c r="G37" s="31"/>
      <c r="H37" s="32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24"/>
      <c r="G38" s="10"/>
      <c r="H38" s="25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0"/>
      <c r="G39" s="31"/>
      <c r="H39" s="32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24"/>
      <c r="G40" s="10"/>
      <c r="H40" s="25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0"/>
      <c r="G41" s="31"/>
      <c r="H41" s="32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24"/>
      <c r="G42" s="10"/>
      <c r="H42" s="25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0"/>
      <c r="G43" s="31"/>
      <c r="H43" s="32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24"/>
      <c r="G44" s="10"/>
      <c r="H44" s="25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0"/>
      <c r="G45" s="31"/>
      <c r="H45" s="32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24"/>
      <c r="G46" s="10"/>
      <c r="H46" s="25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6"/>
      <c r="G47" s="47"/>
      <c r="H47" s="48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F16:G16"/>
    <mergeCell ref="F17:H18"/>
    <mergeCell ref="F20:G20"/>
    <mergeCell ref="F21:H22"/>
    <mergeCell ref="F24:G24"/>
    <mergeCell ref="O20:P20"/>
    <mergeCell ref="O28:P28"/>
    <mergeCell ref="AC39:AC42"/>
    <mergeCell ref="C29:E30"/>
    <mergeCell ref="I29:K30"/>
    <mergeCell ref="L29:N30"/>
    <mergeCell ref="O29:Q30"/>
    <mergeCell ref="AB39:AB42"/>
    <mergeCell ref="O21:Q22"/>
    <mergeCell ref="O24:P24"/>
    <mergeCell ref="O25:Q26"/>
    <mergeCell ref="F25:H26"/>
    <mergeCell ref="F28:G28"/>
    <mergeCell ref="F29:H30"/>
    <mergeCell ref="B28:B30"/>
    <mergeCell ref="C28:D28"/>
    <mergeCell ref="I28:J28"/>
    <mergeCell ref="L28:M28"/>
    <mergeCell ref="B24:B26"/>
    <mergeCell ref="C24:D24"/>
    <mergeCell ref="I24:J24"/>
    <mergeCell ref="L24:M24"/>
    <mergeCell ref="C25:E26"/>
    <mergeCell ref="I25:K26"/>
    <mergeCell ref="L25:N26"/>
    <mergeCell ref="B20:B22"/>
    <mergeCell ref="C20:D20"/>
    <mergeCell ref="I20:J20"/>
    <mergeCell ref="L20:M20"/>
    <mergeCell ref="C21:E22"/>
    <mergeCell ref="I21:K22"/>
    <mergeCell ref="L21:N22"/>
    <mergeCell ref="O16:P16"/>
    <mergeCell ref="C17:E18"/>
    <mergeCell ref="I17:K18"/>
    <mergeCell ref="B12:B14"/>
    <mergeCell ref="C12:D12"/>
    <mergeCell ref="I12:J12"/>
    <mergeCell ref="L12:M12"/>
    <mergeCell ref="O12:P12"/>
    <mergeCell ref="L17:N18"/>
    <mergeCell ref="O17:Q18"/>
    <mergeCell ref="B16:B18"/>
    <mergeCell ref="C16:D16"/>
    <mergeCell ref="I16:J16"/>
    <mergeCell ref="L16:M16"/>
    <mergeCell ref="C13:E14"/>
    <mergeCell ref="I13:K14"/>
    <mergeCell ref="L13:N14"/>
    <mergeCell ref="O13:Q14"/>
    <mergeCell ref="C7:E7"/>
    <mergeCell ref="I7:K7"/>
    <mergeCell ref="L7:N7"/>
    <mergeCell ref="O7:Q7"/>
    <mergeCell ref="O8:P8"/>
    <mergeCell ref="C9:E10"/>
    <mergeCell ref="I9:K10"/>
    <mergeCell ref="L9:N10"/>
    <mergeCell ref="O9:Q10"/>
    <mergeCell ref="F7:H7"/>
    <mergeCell ref="F8:G8"/>
    <mergeCell ref="F9:H10"/>
    <mergeCell ref="F12:G12"/>
    <mergeCell ref="F13:H14"/>
    <mergeCell ref="AB3:AB6"/>
    <mergeCell ref="AC3:AC6"/>
    <mergeCell ref="B8:B10"/>
    <mergeCell ref="C8:D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P28 J28 J24 P24 D24 J20 P20 D20 J16 P16 D16 J12 P12 D12">
    <cfRule type="cellIs" dxfId="98" priority="4" stopIfTrue="1" operator="equal">
      <formula>"１年"</formula>
    </cfRule>
    <cfRule type="cellIs" dxfId="97" priority="5" stopIfTrue="1" operator="equal">
      <formula>"２年"</formula>
    </cfRule>
    <cfRule type="cellIs" dxfId="96" priority="6" stopIfTrue="1" operator="equal">
      <formula>"３年"</formula>
    </cfRule>
  </conditionalFormatting>
  <conditionalFormatting sqref="G28 G24 G20 G16 G12">
    <cfRule type="cellIs" dxfId="95" priority="1" stopIfTrue="1" operator="equal">
      <formula>"１年"</formula>
    </cfRule>
    <cfRule type="cellIs" dxfId="94" priority="2" stopIfTrue="1" operator="equal">
      <formula>"２年"</formula>
    </cfRule>
    <cfRule type="cellIs" dxfId="93" priority="3" stopIfTrue="1" operator="equal">
      <formula>"３年"</formula>
    </cfRule>
  </conditionalFormatting>
  <dataValidations count="2">
    <dataValidation imeMode="off" allowBlank="1" showInputMessage="1" showErrorMessage="1" sqref="K28 Q20:R20 N20 E20 K20 N24 E24 N16 Q16:R16 E16 K16 N12 Q12:R12 E12 N28 K12 K8 N8 Q8:R8 E8 E28 K24 Q28:R28 Q24:R24 H28 H20 H16 H12 H8 H24"/>
    <dataValidation imeMode="on" allowBlank="1" showInputMessage="1" showErrorMessage="1" sqref="AA24:AA25 AA12:AA13 AA28:AA29 AA7:AA9 AA16:AA17 U7:Z7 AA20:AA21 C8:C9 L20:L21 C21:E22 I21 AD2 O21 I20:J20 O16:P16 I17 AE7:AE38 I16:J16 L16:L17 C17 U3:AA3 O17 C16:D16 C12:C14 D12 U2 D13:E14 O12:P12 I12:J12 L12:L13 I13 O13 AA2 I8:I9 X2 C20:D20 O8:O9 L8:L9 O20:P20 L28:L29 C25 I24:J24 O25 AC3:AD3 I25 L24:L25 AC7:AD39 C24:D24 O24:P24 C28:D28 O28:P28 I29 C29:E31 O29 I28:J28 C2:R3 C7:R7 F21 F20:G20 F17 F16:G16 F12:G12 F13 F8:F9 F24:G24 F25 F29 F28:G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44130</v>
      </c>
      <c r="D1" s="207"/>
      <c r="E1" s="207"/>
      <c r="F1" s="207">
        <f>$C$2+1</f>
        <v>44131</v>
      </c>
      <c r="G1" s="207"/>
      <c r="H1" s="207"/>
      <c r="I1" s="207">
        <f>$C$2+2</f>
        <v>44132</v>
      </c>
      <c r="J1" s="207"/>
      <c r="K1" s="207"/>
      <c r="L1" s="207">
        <f>$C$2+3</f>
        <v>44133</v>
      </c>
      <c r="M1" s="207"/>
      <c r="N1" s="207"/>
      <c r="O1" s="207">
        <f>$C$2+4</f>
        <v>44134</v>
      </c>
      <c r="P1" s="207"/>
      <c r="Q1" s="207"/>
      <c r="R1" s="6"/>
      <c r="S1" s="6"/>
      <c r="T1" s="6"/>
      <c r="U1" s="207">
        <f>$C$2+5</f>
        <v>44135</v>
      </c>
      <c r="V1" s="207"/>
      <c r="W1" s="207"/>
      <c r="X1" s="207">
        <f>$C$2+6</f>
        <v>44136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'30週'!AF1+1</f>
        <v>31</v>
      </c>
    </row>
    <row r="2" spans="2:32" ht="27" customHeight="1" thickTop="1" thickBot="1" x14ac:dyDescent="0.55000000000000004">
      <c r="B2" s="8"/>
      <c r="C2" s="216">
        <f>'30週'!C2:E2+7</f>
        <v>44130</v>
      </c>
      <c r="D2" s="217"/>
      <c r="E2" s="218"/>
      <c r="F2" s="217">
        <f>C2+1</f>
        <v>44131</v>
      </c>
      <c r="G2" s="217"/>
      <c r="H2" s="217"/>
      <c r="I2" s="216">
        <f>F2+1</f>
        <v>44132</v>
      </c>
      <c r="J2" s="217"/>
      <c r="K2" s="218"/>
      <c r="L2" s="216">
        <f>I2+1</f>
        <v>44133</v>
      </c>
      <c r="M2" s="217"/>
      <c r="N2" s="218"/>
      <c r="O2" s="271">
        <f>L2+1</f>
        <v>44134</v>
      </c>
      <c r="P2" s="271"/>
      <c r="Q2" s="276"/>
      <c r="R2" s="118"/>
      <c r="S2" s="119"/>
      <c r="T2" s="120"/>
      <c r="U2" s="208">
        <f>O2+1</f>
        <v>44135</v>
      </c>
      <c r="V2" s="209"/>
      <c r="W2" s="210"/>
      <c r="X2" s="211">
        <f>U2+1</f>
        <v>44136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92" priority="1" stopIfTrue="1" operator="equal">
      <formula>"１年"</formula>
    </cfRule>
    <cfRule type="cellIs" dxfId="91" priority="2" stopIfTrue="1" operator="equal">
      <formula>"２年"</formula>
    </cfRule>
    <cfRule type="cellIs" dxfId="90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10" zoomScale="70" zoomScaleNormal="40" zoomScaleSheetLayoutView="70" workbookViewId="0">
      <selection activeCell="F7" sqref="F7:H31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44137</v>
      </c>
      <c r="D1" s="207"/>
      <c r="E1" s="207"/>
      <c r="F1" s="207">
        <f>$C$2+1</f>
        <v>44138</v>
      </c>
      <c r="G1" s="207"/>
      <c r="H1" s="207"/>
      <c r="I1" s="207">
        <f>$C$2+2</f>
        <v>44139</v>
      </c>
      <c r="J1" s="207"/>
      <c r="K1" s="207"/>
      <c r="L1" s="207">
        <f>$C$2+3</f>
        <v>44140</v>
      </c>
      <c r="M1" s="207"/>
      <c r="N1" s="207"/>
      <c r="O1" s="207">
        <f>$C$2+4</f>
        <v>44141</v>
      </c>
      <c r="P1" s="207"/>
      <c r="Q1" s="207"/>
      <c r="R1" s="6"/>
      <c r="S1" s="6"/>
      <c r="T1" s="6"/>
      <c r="U1" s="207">
        <f>$C$2+5</f>
        <v>44142</v>
      </c>
      <c r="V1" s="207"/>
      <c r="W1" s="207"/>
      <c r="X1" s="207">
        <f>$C$2+6</f>
        <v>44143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'31週'!AF1+1</f>
        <v>32</v>
      </c>
    </row>
    <row r="2" spans="2:32" ht="27" customHeight="1" thickTop="1" thickBot="1" x14ac:dyDescent="0.55000000000000004">
      <c r="B2" s="8"/>
      <c r="C2" s="270">
        <f>'31週'!C2:E2+7</f>
        <v>44137</v>
      </c>
      <c r="D2" s="271"/>
      <c r="E2" s="272"/>
      <c r="F2" s="211">
        <f>C2+1</f>
        <v>44138</v>
      </c>
      <c r="G2" s="211"/>
      <c r="H2" s="211"/>
      <c r="I2" s="216">
        <f>F2+1</f>
        <v>44139</v>
      </c>
      <c r="J2" s="217"/>
      <c r="K2" s="218"/>
      <c r="L2" s="270">
        <f>I2+1</f>
        <v>44140</v>
      </c>
      <c r="M2" s="271"/>
      <c r="N2" s="272"/>
      <c r="O2" s="217">
        <f>L2+1</f>
        <v>44141</v>
      </c>
      <c r="P2" s="217"/>
      <c r="Q2" s="235"/>
      <c r="R2" s="118"/>
      <c r="S2" s="119"/>
      <c r="T2" s="120"/>
      <c r="U2" s="208">
        <f>O2+1</f>
        <v>44142</v>
      </c>
      <c r="V2" s="209"/>
      <c r="W2" s="210"/>
      <c r="X2" s="211">
        <f>U2+1</f>
        <v>44143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 t="str">
        <f>IFERROR(VLOOKUP($F$2,年計!$A$4:$B$368,2,FALSE),"")</f>
        <v>＜文化の日＞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4"/>
      <c r="G8" s="10"/>
      <c r="H8" s="25"/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30"/>
      <c r="G9" s="31"/>
      <c r="H9" s="32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"/>
      <c r="G10" s="10"/>
      <c r="H10" s="25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30"/>
      <c r="G11" s="31"/>
      <c r="H11" s="32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160">
        <v>6</v>
      </c>
      <c r="G12" s="10"/>
      <c r="H12" s="25"/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30"/>
      <c r="G13" s="31"/>
      <c r="H13" s="32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160">
        <v>7</v>
      </c>
      <c r="G14" s="10"/>
      <c r="H14" s="25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159"/>
      <c r="G15" s="31"/>
      <c r="H15" s="32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160">
        <v>8</v>
      </c>
      <c r="G16" s="10"/>
      <c r="H16" s="25"/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30"/>
      <c r="G17" s="31"/>
      <c r="H17" s="32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160">
        <v>9</v>
      </c>
      <c r="G18" s="10"/>
      <c r="H18" s="25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30"/>
      <c r="G19" s="31"/>
      <c r="H19" s="32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160">
        <v>10</v>
      </c>
      <c r="G20" s="10"/>
      <c r="H20" s="25"/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30"/>
      <c r="G21" s="31"/>
      <c r="H21" s="32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160">
        <v>11</v>
      </c>
      <c r="G22" s="10"/>
      <c r="H22" s="25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30"/>
      <c r="G23" s="31"/>
      <c r="H23" s="32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160">
        <v>12</v>
      </c>
      <c r="G24" s="10"/>
      <c r="H24" s="25"/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30"/>
      <c r="G25" s="31"/>
      <c r="H25" s="32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160">
        <v>13</v>
      </c>
      <c r="G26" s="10"/>
      <c r="H26" s="25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30"/>
      <c r="G27" s="31"/>
      <c r="H27" s="32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160">
        <v>14</v>
      </c>
      <c r="G28" s="10"/>
      <c r="H28" s="25"/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30"/>
      <c r="G29" s="31"/>
      <c r="H29" s="32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160">
        <v>15</v>
      </c>
      <c r="G30" s="10"/>
      <c r="H30" s="25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30"/>
      <c r="G31" s="31"/>
      <c r="H31" s="32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7">
    <mergeCell ref="O20:P20"/>
    <mergeCell ref="O28:P28"/>
    <mergeCell ref="AC39:AC42"/>
    <mergeCell ref="C29:E30"/>
    <mergeCell ref="I29:K30"/>
    <mergeCell ref="O29:Q30"/>
    <mergeCell ref="AB39:AB42"/>
    <mergeCell ref="O21:Q22"/>
    <mergeCell ref="O24:P24"/>
    <mergeCell ref="O25:Q26"/>
    <mergeCell ref="L25:N26"/>
    <mergeCell ref="L28:M28"/>
    <mergeCell ref="L29:N30"/>
    <mergeCell ref="B28:B30"/>
    <mergeCell ref="C28:D28"/>
    <mergeCell ref="I28:J28"/>
    <mergeCell ref="B24:B26"/>
    <mergeCell ref="C24:D24"/>
    <mergeCell ref="I24:J24"/>
    <mergeCell ref="C25:E26"/>
    <mergeCell ref="I25:K26"/>
    <mergeCell ref="B20:B22"/>
    <mergeCell ref="C20:D20"/>
    <mergeCell ref="I20:J20"/>
    <mergeCell ref="C21:E22"/>
    <mergeCell ref="I21:K22"/>
    <mergeCell ref="O16:P16"/>
    <mergeCell ref="C17:E18"/>
    <mergeCell ref="I17:K18"/>
    <mergeCell ref="B12:B14"/>
    <mergeCell ref="C12:D12"/>
    <mergeCell ref="I12:J12"/>
    <mergeCell ref="O12:P12"/>
    <mergeCell ref="O17:Q18"/>
    <mergeCell ref="B16:B18"/>
    <mergeCell ref="C16:D16"/>
    <mergeCell ref="I16:J16"/>
    <mergeCell ref="C13:E14"/>
    <mergeCell ref="I13:K14"/>
    <mergeCell ref="O13:Q14"/>
    <mergeCell ref="L12:M12"/>
    <mergeCell ref="L13:N14"/>
    <mergeCell ref="I9:K10"/>
    <mergeCell ref="O9:Q10"/>
    <mergeCell ref="L8:M8"/>
    <mergeCell ref="L9:N10"/>
    <mergeCell ref="C7:E7"/>
    <mergeCell ref="F7:H7"/>
    <mergeCell ref="I7:K7"/>
    <mergeCell ref="O7:Q7"/>
    <mergeCell ref="O8:P8"/>
    <mergeCell ref="AB3:AB6"/>
    <mergeCell ref="AC3:AC6"/>
    <mergeCell ref="B8:B10"/>
    <mergeCell ref="C8:D8"/>
    <mergeCell ref="I8:J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L7:N7"/>
    <mergeCell ref="C9:E10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L16:M16"/>
    <mergeCell ref="L17:N18"/>
    <mergeCell ref="L20:M20"/>
    <mergeCell ref="L21:N22"/>
    <mergeCell ref="L24:M24"/>
  </mergeCells>
  <phoneticPr fontId="2"/>
  <conditionalFormatting sqref="D28 P28 J28 J24 P24 D24 J20 P20 D20 J16 P16 D16 J12 P12 D12">
    <cfRule type="cellIs" dxfId="89" priority="4" stopIfTrue="1" operator="equal">
      <formula>"１年"</formula>
    </cfRule>
    <cfRule type="cellIs" dxfId="88" priority="5" stopIfTrue="1" operator="equal">
      <formula>"２年"</formula>
    </cfRule>
    <cfRule type="cellIs" dxfId="87" priority="6" stopIfTrue="1" operator="equal">
      <formula>"３年"</formula>
    </cfRule>
  </conditionalFormatting>
  <conditionalFormatting sqref="M28 M24 M20 M16 M12">
    <cfRule type="cellIs" dxfId="86" priority="1" stopIfTrue="1" operator="equal">
      <formula>"１年"</formula>
    </cfRule>
    <cfRule type="cellIs" dxfId="85" priority="2" stopIfTrue="1" operator="equal">
      <formula>"２年"</formula>
    </cfRule>
    <cfRule type="cellIs" dxfId="84" priority="3" stopIfTrue="1" operator="equal">
      <formula>"３年"</formula>
    </cfRule>
  </conditionalFormatting>
  <dataValidations count="2">
    <dataValidation imeMode="off" allowBlank="1" showInputMessage="1" showErrorMessage="1" sqref="K28 Q20:R20 Q28:R28 E20 K20 N28 N20 E24 Q16:R16 E16 K16 N16 Q12:R12 E12 N12 K12 K8 E28 Q8:R8 E8 N8 K24 N24 Q24:R24"/>
    <dataValidation imeMode="on" allowBlank="1" showInputMessage="1" showErrorMessage="1" sqref="AA24:AA25 AA12:AA13 AA28:AA29 AA7:AA9 AA16:AA17 U7:Z7 AA20:AA21 L20:M20 AA2 C21:E22 I21 L17 O21 I20:J20 O16:P16 I17 L16:M16 I16:J16 X2 C17 L12:M12 O17 C16:D16 C12:C14 D12 L13 D13:E14 O12:P12 I12:J12 AC3:AD3 I13 O13 L8:L9 I8:I9 L24:M24 C20:D20 O8:O9 AC7:AD39 O20:P20 C25 I24:J24 O25 L25 I25 C2:R3 L29 C24:D24 O24:P24 C28:D28 O28:P28 I29 C29:E31 O29 I28:J28 C7:R7 AE7:AE38 C8:C9 AD2 U2 L28:M28 U3:AA3 L2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44144</v>
      </c>
      <c r="D1" s="207"/>
      <c r="E1" s="207"/>
      <c r="F1" s="207">
        <f>$C$2+1</f>
        <v>44145</v>
      </c>
      <c r="G1" s="207"/>
      <c r="H1" s="207"/>
      <c r="I1" s="207">
        <f>$C$2+2</f>
        <v>44146</v>
      </c>
      <c r="J1" s="207"/>
      <c r="K1" s="207"/>
      <c r="L1" s="207">
        <f>$C$2+3</f>
        <v>44147</v>
      </c>
      <c r="M1" s="207"/>
      <c r="N1" s="207"/>
      <c r="O1" s="207">
        <f>$C$2+4</f>
        <v>44148</v>
      </c>
      <c r="P1" s="207"/>
      <c r="Q1" s="207"/>
      <c r="R1" s="6"/>
      <c r="S1" s="6"/>
      <c r="T1" s="6"/>
      <c r="U1" s="207">
        <f>$C$2+5</f>
        <v>44149</v>
      </c>
      <c r="V1" s="207"/>
      <c r="W1" s="207"/>
      <c r="X1" s="207">
        <f>$C$2+6</f>
        <v>44150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'32週'!AF1+1</f>
        <v>33</v>
      </c>
    </row>
    <row r="2" spans="2:32" ht="27" customHeight="1" thickTop="1" thickBot="1" x14ac:dyDescent="0.55000000000000004">
      <c r="B2" s="8"/>
      <c r="C2" s="216">
        <f>'32週'!C2:E2+7</f>
        <v>44144</v>
      </c>
      <c r="D2" s="217"/>
      <c r="E2" s="218"/>
      <c r="F2" s="217">
        <f>C2+1</f>
        <v>44145</v>
      </c>
      <c r="G2" s="217"/>
      <c r="H2" s="217"/>
      <c r="I2" s="216">
        <f>F2+1</f>
        <v>44146</v>
      </c>
      <c r="J2" s="217"/>
      <c r="K2" s="218"/>
      <c r="L2" s="216">
        <f>I2+1</f>
        <v>44147</v>
      </c>
      <c r="M2" s="217"/>
      <c r="N2" s="218"/>
      <c r="O2" s="217">
        <f>L2+1</f>
        <v>44148</v>
      </c>
      <c r="P2" s="217"/>
      <c r="Q2" s="235"/>
      <c r="R2" s="118"/>
      <c r="S2" s="119"/>
      <c r="T2" s="120"/>
      <c r="U2" s="208">
        <f>O2+1</f>
        <v>44149</v>
      </c>
      <c r="V2" s="209"/>
      <c r="W2" s="210"/>
      <c r="X2" s="211">
        <f>U2+1</f>
        <v>44150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83" priority="1" stopIfTrue="1" operator="equal">
      <formula>"１年"</formula>
    </cfRule>
    <cfRule type="cellIs" dxfId="82" priority="2" stopIfTrue="1" operator="equal">
      <formula>"２年"</formula>
    </cfRule>
    <cfRule type="cellIs" dxfId="81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44151</v>
      </c>
      <c r="D1" s="207"/>
      <c r="E1" s="207"/>
      <c r="F1" s="207">
        <f>$C$2+1</f>
        <v>44152</v>
      </c>
      <c r="G1" s="207"/>
      <c r="H1" s="207"/>
      <c r="I1" s="207">
        <f>$C$2+2</f>
        <v>44153</v>
      </c>
      <c r="J1" s="207"/>
      <c r="K1" s="207"/>
      <c r="L1" s="207">
        <f>$C$2+3</f>
        <v>44154</v>
      </c>
      <c r="M1" s="207"/>
      <c r="N1" s="207"/>
      <c r="O1" s="207">
        <f>$C$2+4</f>
        <v>44155</v>
      </c>
      <c r="P1" s="207"/>
      <c r="Q1" s="207"/>
      <c r="R1" s="6"/>
      <c r="S1" s="6"/>
      <c r="T1" s="6"/>
      <c r="U1" s="207">
        <f>$C$2+5</f>
        <v>44156</v>
      </c>
      <c r="V1" s="207"/>
      <c r="W1" s="207"/>
      <c r="X1" s="207">
        <f>$C$2+6</f>
        <v>44157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'33週'!AF1+1</f>
        <v>34</v>
      </c>
    </row>
    <row r="2" spans="2:32" ht="27" customHeight="1" thickTop="1" thickBot="1" x14ac:dyDescent="0.55000000000000004">
      <c r="B2" s="8"/>
      <c r="C2" s="216">
        <f>'33週'!C2:E2+7</f>
        <v>44151</v>
      </c>
      <c r="D2" s="217"/>
      <c r="E2" s="218"/>
      <c r="F2" s="217">
        <f>C2+1</f>
        <v>44152</v>
      </c>
      <c r="G2" s="217"/>
      <c r="H2" s="217"/>
      <c r="I2" s="216">
        <f>F2+1</f>
        <v>44153</v>
      </c>
      <c r="J2" s="217"/>
      <c r="K2" s="218"/>
      <c r="L2" s="270">
        <f>I2+1</f>
        <v>44154</v>
      </c>
      <c r="M2" s="271"/>
      <c r="N2" s="272"/>
      <c r="O2" s="265">
        <f>L2+1</f>
        <v>44155</v>
      </c>
      <c r="P2" s="265"/>
      <c r="Q2" s="269"/>
      <c r="R2" s="118"/>
      <c r="S2" s="119"/>
      <c r="T2" s="120"/>
      <c r="U2" s="208">
        <f>O2+1</f>
        <v>44156</v>
      </c>
      <c r="V2" s="209"/>
      <c r="W2" s="210"/>
      <c r="X2" s="211">
        <f>U2+1</f>
        <v>44157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6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7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2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5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6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9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5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5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6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9">
        <v>0</v>
      </c>
      <c r="P16" s="258"/>
      <c r="Q16" s="61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5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5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6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9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5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5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6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9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5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5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6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9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5" t="s">
        <v>6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5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6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4:P24"/>
    <mergeCell ref="O25:Q26"/>
    <mergeCell ref="O28:P28"/>
    <mergeCell ref="O29:Q30"/>
    <mergeCell ref="O13:Q14"/>
    <mergeCell ref="O16:P16"/>
    <mergeCell ref="O17:Q18"/>
    <mergeCell ref="O20:P20"/>
    <mergeCell ref="O21:Q22"/>
    <mergeCell ref="L24:M24"/>
    <mergeCell ref="L25:N26"/>
    <mergeCell ref="L28:M28"/>
    <mergeCell ref="L29:N30"/>
    <mergeCell ref="L13:N14"/>
    <mergeCell ref="L16:M16"/>
    <mergeCell ref="L17:N18"/>
    <mergeCell ref="L20:M20"/>
    <mergeCell ref="L21:N22"/>
    <mergeCell ref="AC39:AC42"/>
    <mergeCell ref="C29:E30"/>
    <mergeCell ref="F29:H30"/>
    <mergeCell ref="I29:K30"/>
    <mergeCell ref="AB39:AB42"/>
    <mergeCell ref="B28:B30"/>
    <mergeCell ref="C28:D28"/>
    <mergeCell ref="F28:G28"/>
    <mergeCell ref="I28:J28"/>
    <mergeCell ref="B24:B26"/>
    <mergeCell ref="C24:D24"/>
    <mergeCell ref="F24:G24"/>
    <mergeCell ref="I24:J24"/>
    <mergeCell ref="C25:E26"/>
    <mergeCell ref="F25:H26"/>
    <mergeCell ref="I25:K26"/>
    <mergeCell ref="B20:B22"/>
    <mergeCell ref="C20:D20"/>
    <mergeCell ref="F20:G20"/>
    <mergeCell ref="I20:J20"/>
    <mergeCell ref="C21:E22"/>
    <mergeCell ref="F21:H22"/>
    <mergeCell ref="I21:K22"/>
    <mergeCell ref="C17:E18"/>
    <mergeCell ref="F17:H18"/>
    <mergeCell ref="I17:K18"/>
    <mergeCell ref="B12:B14"/>
    <mergeCell ref="C12:D12"/>
    <mergeCell ref="F12:G12"/>
    <mergeCell ref="I12:J12"/>
    <mergeCell ref="B16:B18"/>
    <mergeCell ref="C16:D16"/>
    <mergeCell ref="F16:G16"/>
    <mergeCell ref="I16:J16"/>
    <mergeCell ref="C13:E14"/>
    <mergeCell ref="F13:H14"/>
    <mergeCell ref="I13:K14"/>
    <mergeCell ref="B8:B10"/>
    <mergeCell ref="C8:D8"/>
    <mergeCell ref="F8:G8"/>
    <mergeCell ref="I8:J8"/>
    <mergeCell ref="B3:B6"/>
    <mergeCell ref="C3:E6"/>
    <mergeCell ref="F3:H6"/>
    <mergeCell ref="I3:K6"/>
    <mergeCell ref="C9:E10"/>
    <mergeCell ref="F9:H10"/>
    <mergeCell ref="I9:K10"/>
    <mergeCell ref="C7:E7"/>
    <mergeCell ref="F7:H7"/>
    <mergeCell ref="I7:K7"/>
    <mergeCell ref="AB3:AB6"/>
    <mergeCell ref="AC3:AC6"/>
    <mergeCell ref="L3:N6"/>
    <mergeCell ref="O3:Q6"/>
    <mergeCell ref="T3:T6"/>
    <mergeCell ref="U3:W6"/>
    <mergeCell ref="L7:N7"/>
    <mergeCell ref="O7:Q7"/>
    <mergeCell ref="L8:M8"/>
    <mergeCell ref="L9:N10"/>
    <mergeCell ref="L12:M12"/>
    <mergeCell ref="O8:P8"/>
    <mergeCell ref="O9:Q10"/>
    <mergeCell ref="O12:P12"/>
    <mergeCell ref="O1:Q1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</mergeCells>
  <phoneticPr fontId="2"/>
  <conditionalFormatting sqref="D28 G28 J28 G24 J24 D24 J20 D20 G20 J16 D16 G16 J12 D12 G12">
    <cfRule type="cellIs" dxfId="80" priority="7" stopIfTrue="1" operator="equal">
      <formula>"１年"</formula>
    </cfRule>
    <cfRule type="cellIs" dxfId="79" priority="8" stopIfTrue="1" operator="equal">
      <formula>"２年"</formula>
    </cfRule>
    <cfRule type="cellIs" dxfId="78" priority="9" stopIfTrue="1" operator="equal">
      <formula>"３年"</formula>
    </cfRule>
  </conditionalFormatting>
  <conditionalFormatting sqref="M28 M24 M20 M16 M12">
    <cfRule type="cellIs" dxfId="77" priority="4" stopIfTrue="1" operator="equal">
      <formula>"１年"</formula>
    </cfRule>
    <cfRule type="cellIs" dxfId="76" priority="5" stopIfTrue="1" operator="equal">
      <formula>"２年"</formula>
    </cfRule>
    <cfRule type="cellIs" dxfId="75" priority="6" stopIfTrue="1" operator="equal">
      <formula>"３年"</formula>
    </cfRule>
  </conditionalFormatting>
  <conditionalFormatting sqref="P28 P24 P20 P16 P12">
    <cfRule type="cellIs" dxfId="74" priority="1" stopIfTrue="1" operator="equal">
      <formula>"１年"</formula>
    </cfRule>
    <cfRule type="cellIs" dxfId="73" priority="2" stopIfTrue="1" operator="equal">
      <formula>"２年"</formula>
    </cfRule>
    <cfRule type="cellIs" dxfId="72" priority="3" stopIfTrue="1" operator="equal">
      <formula>"３年"</formula>
    </cfRule>
  </conditionalFormatting>
  <dataValidations count="2">
    <dataValidation imeMode="off" allowBlank="1" showInputMessage="1" showErrorMessage="1" sqref="K28 Q28:R28 Q16:R16 E20 K20 H20 H16 E24 Q12:R12 E16 K16 H28 Q8:R8 E12 H12 K12 K8 E28 Q24:R24 E8 H8 K24 H24 Q20:R20 N28 N20 N16 N12 N8 N24"/>
    <dataValidation imeMode="on" allowBlank="1" showInputMessage="1" showErrorMessage="1" sqref="AA24:AA25 AA12:AA13 AA28:AA29 AA7:AA9 AA16:AA17 U7:Z7 AA20:AA21 F20:G20 AA2 C21:E22 I21 F21 U2 I20:J20 F28:G28 I17 F16:G16 I16:J16 X2 C17 F17 I28:J28 C16:D16 C12:C14 D12 F13 D13:E14 F29 I12:J12 AC3:AD3 I13 C2:R3 F12:G12 I8:I9 F8:F9 C20:D20 C8:C9 AC7:AD39 C25 I24:J24 C29:E31 F25 I25 AD2 F24:G24 C24:D24 AE7:AE38 C28:D28 O25 I29 L29 L21 L20:M20 L17 L16:M16 L28:M28 L12:M12 L13 L8:L9 L24:M24 L25 C7:R7 O29 O21 O20:P20 O17 O16:P16 O28:P28 O12:P12 O13 O8:O9 O24:P24 U3:AA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C1" sqref="C1:E1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44158</v>
      </c>
      <c r="D1" s="207"/>
      <c r="E1" s="207"/>
      <c r="F1" s="207">
        <f>$C$2+1</f>
        <v>44159</v>
      </c>
      <c r="G1" s="207"/>
      <c r="H1" s="207"/>
      <c r="I1" s="207">
        <f>$C$2+2</f>
        <v>44160</v>
      </c>
      <c r="J1" s="207"/>
      <c r="K1" s="207"/>
      <c r="L1" s="207">
        <f>$C$2+3</f>
        <v>44161</v>
      </c>
      <c r="M1" s="207"/>
      <c r="N1" s="207"/>
      <c r="O1" s="207">
        <f>$C$2+4</f>
        <v>44162</v>
      </c>
      <c r="P1" s="207"/>
      <c r="Q1" s="207"/>
      <c r="R1" s="6"/>
      <c r="S1" s="6"/>
      <c r="T1" s="6"/>
      <c r="U1" s="207">
        <f>$C$2+5</f>
        <v>44163</v>
      </c>
      <c r="V1" s="207"/>
      <c r="W1" s="207"/>
      <c r="X1" s="207">
        <f>$C$2+6</f>
        <v>44164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'34週'!AF1+1</f>
        <v>35</v>
      </c>
    </row>
    <row r="2" spans="2:32" ht="27" customHeight="1" thickTop="1" thickBot="1" x14ac:dyDescent="0.55000000000000004">
      <c r="B2" s="8"/>
      <c r="C2" s="267">
        <f>'34週'!C2:E2+7</f>
        <v>44158</v>
      </c>
      <c r="D2" s="211"/>
      <c r="E2" s="268"/>
      <c r="F2" s="217">
        <f>C2+1</f>
        <v>44159</v>
      </c>
      <c r="G2" s="217"/>
      <c r="H2" s="217"/>
      <c r="I2" s="270">
        <f>F2+1</f>
        <v>44160</v>
      </c>
      <c r="J2" s="271"/>
      <c r="K2" s="272"/>
      <c r="L2" s="216">
        <f>I2+1</f>
        <v>44161</v>
      </c>
      <c r="M2" s="217"/>
      <c r="N2" s="218"/>
      <c r="O2" s="217">
        <f>L2+1</f>
        <v>44162</v>
      </c>
      <c r="P2" s="217"/>
      <c r="Q2" s="235"/>
      <c r="R2" s="118"/>
      <c r="S2" s="119"/>
      <c r="T2" s="120"/>
      <c r="U2" s="208">
        <f>O2+1</f>
        <v>44163</v>
      </c>
      <c r="V2" s="209"/>
      <c r="W2" s="210"/>
      <c r="X2" s="211">
        <f>U2+1</f>
        <v>44164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 t="str">
        <f>IFERROR(VLOOKUP($C$2,年計!$A$4:$B$368,2,FALSE),"")</f>
        <v>＜勤労感謝の日＞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4"/>
      <c r="D8" s="10"/>
      <c r="E8" s="25"/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30"/>
      <c r="D9" s="31"/>
      <c r="E9" s="32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"/>
      <c r="D10" s="10"/>
      <c r="E10" s="25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30"/>
      <c r="D11" s="31"/>
      <c r="E11" s="32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160">
        <v>6</v>
      </c>
      <c r="D12" s="10"/>
      <c r="E12" s="25"/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30"/>
      <c r="D13" s="31"/>
      <c r="E13" s="32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160">
        <v>7</v>
      </c>
      <c r="D14" s="10"/>
      <c r="E14" s="25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159"/>
      <c r="D15" s="31"/>
      <c r="E15" s="32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160">
        <v>8</v>
      </c>
      <c r="D16" s="10"/>
      <c r="E16" s="25"/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30"/>
      <c r="D17" s="31"/>
      <c r="E17" s="32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160">
        <v>9</v>
      </c>
      <c r="D18" s="10"/>
      <c r="E18" s="25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30"/>
      <c r="D19" s="31"/>
      <c r="E19" s="32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160">
        <v>10</v>
      </c>
      <c r="D20" s="10"/>
      <c r="E20" s="25"/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30"/>
      <c r="D21" s="31"/>
      <c r="E21" s="32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160">
        <v>11</v>
      </c>
      <c r="D22" s="10"/>
      <c r="E22" s="25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30"/>
      <c r="D23" s="31"/>
      <c r="E23" s="32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160">
        <v>12</v>
      </c>
      <c r="D24" s="10"/>
      <c r="E24" s="25"/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30"/>
      <c r="D25" s="31"/>
      <c r="E25" s="32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160">
        <v>13</v>
      </c>
      <c r="D26" s="10"/>
      <c r="E26" s="25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30"/>
      <c r="D27" s="31"/>
      <c r="E27" s="32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160">
        <v>14</v>
      </c>
      <c r="D28" s="10"/>
      <c r="E28" s="25"/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30"/>
      <c r="D29" s="31"/>
      <c r="E29" s="32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160">
        <v>15</v>
      </c>
      <c r="D30" s="10"/>
      <c r="E30" s="25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30"/>
      <c r="D31" s="31"/>
      <c r="E31" s="32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7">
    <mergeCell ref="O20:P20"/>
    <mergeCell ref="O28:P28"/>
    <mergeCell ref="AC39:AC42"/>
    <mergeCell ref="F29:H30"/>
    <mergeCell ref="L29:N30"/>
    <mergeCell ref="O29:Q30"/>
    <mergeCell ref="AB39:AB42"/>
    <mergeCell ref="O21:Q22"/>
    <mergeCell ref="O24:P24"/>
    <mergeCell ref="O25:Q26"/>
    <mergeCell ref="B28:B30"/>
    <mergeCell ref="F28:G28"/>
    <mergeCell ref="L28:M28"/>
    <mergeCell ref="B24:B26"/>
    <mergeCell ref="F24:G24"/>
    <mergeCell ref="L24:M24"/>
    <mergeCell ref="F25:H26"/>
    <mergeCell ref="L25:N26"/>
    <mergeCell ref="I25:K26"/>
    <mergeCell ref="I28:J28"/>
    <mergeCell ref="I29:K30"/>
    <mergeCell ref="B20:B22"/>
    <mergeCell ref="F20:G20"/>
    <mergeCell ref="L20:M20"/>
    <mergeCell ref="F21:H22"/>
    <mergeCell ref="L21:N22"/>
    <mergeCell ref="O16:P16"/>
    <mergeCell ref="F17:H18"/>
    <mergeCell ref="B12:B14"/>
    <mergeCell ref="F12:G12"/>
    <mergeCell ref="L12:M12"/>
    <mergeCell ref="O12:P12"/>
    <mergeCell ref="L17:N18"/>
    <mergeCell ref="O17:Q18"/>
    <mergeCell ref="B16:B18"/>
    <mergeCell ref="F16:G16"/>
    <mergeCell ref="L16:M16"/>
    <mergeCell ref="F13:H14"/>
    <mergeCell ref="L13:N14"/>
    <mergeCell ref="O13:Q14"/>
    <mergeCell ref="C7:E7"/>
    <mergeCell ref="F7:H7"/>
    <mergeCell ref="L7:N7"/>
    <mergeCell ref="O7:Q7"/>
    <mergeCell ref="O8:P8"/>
    <mergeCell ref="F9:H10"/>
    <mergeCell ref="L9:N10"/>
    <mergeCell ref="O9:Q10"/>
    <mergeCell ref="I8:J8"/>
    <mergeCell ref="I9:K10"/>
    <mergeCell ref="I12:J12"/>
    <mergeCell ref="I13:K14"/>
    <mergeCell ref="AB3:AB6"/>
    <mergeCell ref="AC3:AC6"/>
    <mergeCell ref="B8:B10"/>
    <mergeCell ref="F8:G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I7:K7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I16:J16"/>
    <mergeCell ref="I17:K18"/>
    <mergeCell ref="I20:J20"/>
    <mergeCell ref="I21:K22"/>
    <mergeCell ref="I24:J24"/>
  </mergeCells>
  <phoneticPr fontId="2"/>
  <conditionalFormatting sqref="G28 P28 G24 P24 P20 G20 P16 G16 P12 G12">
    <cfRule type="cellIs" dxfId="71" priority="1" stopIfTrue="1" operator="equal">
      <formula>"１年"</formula>
    </cfRule>
    <cfRule type="cellIs" dxfId="70" priority="2" stopIfTrue="1" operator="equal">
      <formula>"２年"</formula>
    </cfRule>
    <cfRule type="cellIs" dxfId="69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7:R7 O29 F21 O21 AD2 O16:P16 AE7:AE38 F16:G16 U3:AA3 L16:L17 F28:G28 F17 O17 I24:I25 F29 C2:R3 F13 I20:I21 O12:P12 U2 L12:L13 AA2 O13 F12:G12 X2 F8:F9 I16:I17 O8:O9 L8:L9 O20:P20 L28:L29 I12:I13 AC3:AD3 O25 F25 AC7:AD39 L24:L25 F24:G24 I8:I9 O24:P24 I28:I29 O28:P28"/>
    <dataValidation imeMode="off" allowBlank="1" showInputMessage="1" showErrorMessage="1" sqref="N24 Q20:R20 N20 K24 K20 H20 H16 N16 Q16:R16 K16 H28 N12 Q12:R12 K12 H12 K8 Q28:R28 N8 Q8:R8 K28 H8 N28 H24 Q24:R24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44165</v>
      </c>
      <c r="D1" s="207"/>
      <c r="E1" s="207"/>
      <c r="F1" s="207">
        <f>$C$2+1</f>
        <v>44166</v>
      </c>
      <c r="G1" s="207"/>
      <c r="H1" s="207"/>
      <c r="I1" s="207">
        <f>$C$2+2</f>
        <v>44167</v>
      </c>
      <c r="J1" s="207"/>
      <c r="K1" s="207"/>
      <c r="L1" s="207">
        <f>$C$2+3</f>
        <v>44168</v>
      </c>
      <c r="M1" s="207"/>
      <c r="N1" s="207"/>
      <c r="O1" s="207">
        <f>$C$2+4</f>
        <v>44169</v>
      </c>
      <c r="P1" s="207"/>
      <c r="Q1" s="207"/>
      <c r="R1" s="6"/>
      <c r="S1" s="6"/>
      <c r="T1" s="6"/>
      <c r="U1" s="207">
        <f>$C$2+5</f>
        <v>44170</v>
      </c>
      <c r="V1" s="207"/>
      <c r="W1" s="207"/>
      <c r="X1" s="207">
        <f>$C$2+6</f>
        <v>44171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'35週'!AF1+1</f>
        <v>36</v>
      </c>
    </row>
    <row r="2" spans="2:32" ht="27" customHeight="1" thickTop="1" thickBot="1" x14ac:dyDescent="0.55000000000000004">
      <c r="B2" s="8"/>
      <c r="C2" s="216">
        <f>'35週'!C2:E2+7</f>
        <v>44165</v>
      </c>
      <c r="D2" s="217"/>
      <c r="E2" s="218"/>
      <c r="F2" s="217">
        <f>C2+1</f>
        <v>44166</v>
      </c>
      <c r="G2" s="217"/>
      <c r="H2" s="217"/>
      <c r="I2" s="216">
        <f>F2+1</f>
        <v>44167</v>
      </c>
      <c r="J2" s="217"/>
      <c r="K2" s="218"/>
      <c r="L2" s="216">
        <f>I2+1</f>
        <v>44168</v>
      </c>
      <c r="M2" s="217"/>
      <c r="N2" s="218"/>
      <c r="O2" s="217">
        <f>L2+1</f>
        <v>44169</v>
      </c>
      <c r="P2" s="217"/>
      <c r="Q2" s="235"/>
      <c r="R2" s="118"/>
      <c r="S2" s="119"/>
      <c r="T2" s="120"/>
      <c r="U2" s="208">
        <f>O2+1</f>
        <v>44170</v>
      </c>
      <c r="V2" s="209"/>
      <c r="W2" s="210"/>
      <c r="X2" s="211">
        <f>U2+1</f>
        <v>44171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68" priority="1" stopIfTrue="1" operator="equal">
      <formula>"１年"</formula>
    </cfRule>
    <cfRule type="cellIs" dxfId="67" priority="2" stopIfTrue="1" operator="equal">
      <formula>"２年"</formula>
    </cfRule>
    <cfRule type="cellIs" dxfId="66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44172</v>
      </c>
      <c r="D1" s="207"/>
      <c r="E1" s="207"/>
      <c r="F1" s="207">
        <f>$C$2+1</f>
        <v>44173</v>
      </c>
      <c r="G1" s="207"/>
      <c r="H1" s="207"/>
      <c r="I1" s="207">
        <f>$C$2+2</f>
        <v>44174</v>
      </c>
      <c r="J1" s="207"/>
      <c r="K1" s="207"/>
      <c r="L1" s="207">
        <f>$C$2+3</f>
        <v>44175</v>
      </c>
      <c r="M1" s="207"/>
      <c r="N1" s="207"/>
      <c r="O1" s="207">
        <f>$C$2+4</f>
        <v>44176</v>
      </c>
      <c r="P1" s="207"/>
      <c r="Q1" s="207"/>
      <c r="R1" s="6"/>
      <c r="S1" s="6"/>
      <c r="T1" s="6"/>
      <c r="U1" s="207">
        <f>$C$2+5</f>
        <v>44177</v>
      </c>
      <c r="V1" s="207"/>
      <c r="W1" s="207"/>
      <c r="X1" s="207">
        <f>$C$2+6</f>
        <v>44178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'36週'!AF1+1</f>
        <v>37</v>
      </c>
    </row>
    <row r="2" spans="2:32" ht="27" customHeight="1" thickTop="1" thickBot="1" x14ac:dyDescent="0.55000000000000004">
      <c r="B2" s="8"/>
      <c r="C2" s="216">
        <f>'36週'!C2:E2+7</f>
        <v>44172</v>
      </c>
      <c r="D2" s="217"/>
      <c r="E2" s="218"/>
      <c r="F2" s="217">
        <f>C2+1</f>
        <v>44173</v>
      </c>
      <c r="G2" s="217"/>
      <c r="H2" s="217"/>
      <c r="I2" s="216">
        <f>F2+1</f>
        <v>44174</v>
      </c>
      <c r="J2" s="217"/>
      <c r="K2" s="218"/>
      <c r="L2" s="216">
        <f>I2+1</f>
        <v>44175</v>
      </c>
      <c r="M2" s="217"/>
      <c r="N2" s="218"/>
      <c r="O2" s="217">
        <f>L2+1</f>
        <v>44176</v>
      </c>
      <c r="P2" s="217"/>
      <c r="Q2" s="235"/>
      <c r="R2" s="118"/>
      <c r="S2" s="119"/>
      <c r="T2" s="120"/>
      <c r="U2" s="208">
        <f>O2+1</f>
        <v>44177</v>
      </c>
      <c r="V2" s="209"/>
      <c r="W2" s="210"/>
      <c r="X2" s="211">
        <f>U2+1</f>
        <v>44178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65" priority="1" stopIfTrue="1" operator="equal">
      <formula>"１年"</formula>
    </cfRule>
    <cfRule type="cellIs" dxfId="64" priority="2" stopIfTrue="1" operator="equal">
      <formula>"２年"</formula>
    </cfRule>
    <cfRule type="cellIs" dxfId="63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44179</v>
      </c>
      <c r="D1" s="207"/>
      <c r="E1" s="207"/>
      <c r="F1" s="207">
        <f>$C$2+1</f>
        <v>44180</v>
      </c>
      <c r="G1" s="207"/>
      <c r="H1" s="207"/>
      <c r="I1" s="207">
        <f>$C$2+2</f>
        <v>44181</v>
      </c>
      <c r="J1" s="207"/>
      <c r="K1" s="207"/>
      <c r="L1" s="207">
        <f>$C$2+3</f>
        <v>44182</v>
      </c>
      <c r="M1" s="207"/>
      <c r="N1" s="207"/>
      <c r="O1" s="207">
        <f>$C$2+4</f>
        <v>44183</v>
      </c>
      <c r="P1" s="207"/>
      <c r="Q1" s="207"/>
      <c r="R1" s="6"/>
      <c r="S1" s="6"/>
      <c r="T1" s="6"/>
      <c r="U1" s="207">
        <f>$C$2+5</f>
        <v>44184</v>
      </c>
      <c r="V1" s="207"/>
      <c r="W1" s="207"/>
      <c r="X1" s="207">
        <f>$C$2+6</f>
        <v>44185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'37週'!AF1+1</f>
        <v>38</v>
      </c>
    </row>
    <row r="2" spans="2:32" ht="27" customHeight="1" thickTop="1" thickBot="1" x14ac:dyDescent="0.55000000000000004">
      <c r="B2" s="8"/>
      <c r="C2" s="216">
        <f>'37週'!C2:E2+7</f>
        <v>44179</v>
      </c>
      <c r="D2" s="217"/>
      <c r="E2" s="218"/>
      <c r="F2" s="217">
        <f>C2+1</f>
        <v>44180</v>
      </c>
      <c r="G2" s="217"/>
      <c r="H2" s="217"/>
      <c r="I2" s="216">
        <f>F2+1</f>
        <v>44181</v>
      </c>
      <c r="J2" s="217"/>
      <c r="K2" s="218"/>
      <c r="L2" s="216">
        <f>I2+1</f>
        <v>44182</v>
      </c>
      <c r="M2" s="217"/>
      <c r="N2" s="218"/>
      <c r="O2" s="217">
        <f>L2+1</f>
        <v>44183</v>
      </c>
      <c r="P2" s="217"/>
      <c r="Q2" s="235"/>
      <c r="R2" s="118"/>
      <c r="S2" s="119"/>
      <c r="T2" s="120"/>
      <c r="U2" s="208">
        <f>O2+1</f>
        <v>44184</v>
      </c>
      <c r="V2" s="209"/>
      <c r="W2" s="210"/>
      <c r="X2" s="211">
        <f>U2+1</f>
        <v>44185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62" priority="1" stopIfTrue="1" operator="equal">
      <formula>"１年"</formula>
    </cfRule>
    <cfRule type="cellIs" dxfId="61" priority="2" stopIfTrue="1" operator="equal">
      <formula>"２年"</formula>
    </cfRule>
    <cfRule type="cellIs" dxfId="60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I13" sqref="I13:K14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43934</v>
      </c>
      <c r="D1" s="207"/>
      <c r="E1" s="207"/>
      <c r="F1" s="207">
        <f>$C$2+1</f>
        <v>43935</v>
      </c>
      <c r="G1" s="207"/>
      <c r="H1" s="207"/>
      <c r="I1" s="207">
        <f>$C$2+2</f>
        <v>43936</v>
      </c>
      <c r="J1" s="207"/>
      <c r="K1" s="207"/>
      <c r="L1" s="207">
        <f>$C$2+3</f>
        <v>43937</v>
      </c>
      <c r="M1" s="207"/>
      <c r="N1" s="207"/>
      <c r="O1" s="207">
        <f>$C$2+4</f>
        <v>43938</v>
      </c>
      <c r="P1" s="207"/>
      <c r="Q1" s="207"/>
      <c r="R1" s="6"/>
      <c r="S1" s="6"/>
      <c r="T1" s="6"/>
      <c r="U1" s="207">
        <f>$C$2+5</f>
        <v>43939</v>
      </c>
      <c r="V1" s="207"/>
      <c r="W1" s="207"/>
      <c r="X1" s="207">
        <f>$C$2+6</f>
        <v>43940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'2週'!AF1+1</f>
        <v>3</v>
      </c>
    </row>
    <row r="2" spans="2:32" ht="27" customHeight="1" thickTop="1" thickBot="1" x14ac:dyDescent="0.55000000000000004">
      <c r="B2" s="8"/>
      <c r="C2" s="216">
        <f>'2週'!C2:E2+7</f>
        <v>43934</v>
      </c>
      <c r="D2" s="217"/>
      <c r="E2" s="218"/>
      <c r="F2" s="217">
        <f>C2+1</f>
        <v>43935</v>
      </c>
      <c r="G2" s="217"/>
      <c r="H2" s="217"/>
      <c r="I2" s="216">
        <f>F2+1</f>
        <v>43936</v>
      </c>
      <c r="J2" s="217"/>
      <c r="K2" s="218"/>
      <c r="L2" s="216">
        <f>I2+1</f>
        <v>43937</v>
      </c>
      <c r="M2" s="217"/>
      <c r="N2" s="218"/>
      <c r="O2" s="217">
        <f>L2+1</f>
        <v>43938</v>
      </c>
      <c r="P2" s="217"/>
      <c r="Q2" s="235"/>
      <c r="R2" s="118"/>
      <c r="S2" s="119"/>
      <c r="T2" s="120"/>
      <c r="U2" s="208">
        <f>O2+1</f>
        <v>43939</v>
      </c>
      <c r="V2" s="209"/>
      <c r="W2" s="210"/>
      <c r="X2" s="211">
        <f>U2+1</f>
        <v>43940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14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88" priority="1" stopIfTrue="1" operator="equal">
      <formula>"１年"</formula>
    </cfRule>
    <cfRule type="cellIs" dxfId="187" priority="2" stopIfTrue="1" operator="equal">
      <formula>"２年"</formula>
    </cfRule>
    <cfRule type="cellIs" dxfId="186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44186</v>
      </c>
      <c r="D1" s="207"/>
      <c r="E1" s="207"/>
      <c r="F1" s="207">
        <f>$C$2+1</f>
        <v>44187</v>
      </c>
      <c r="G1" s="207"/>
      <c r="H1" s="207"/>
      <c r="I1" s="207">
        <f>$C$2+2</f>
        <v>44188</v>
      </c>
      <c r="J1" s="207"/>
      <c r="K1" s="207"/>
      <c r="L1" s="207">
        <f>$C$2+3</f>
        <v>44189</v>
      </c>
      <c r="M1" s="207"/>
      <c r="N1" s="207"/>
      <c r="O1" s="207">
        <f>$C$2+4</f>
        <v>44190</v>
      </c>
      <c r="P1" s="207"/>
      <c r="Q1" s="207"/>
      <c r="R1" s="6"/>
      <c r="S1" s="6"/>
      <c r="T1" s="6"/>
      <c r="U1" s="207">
        <f>$C$2+5</f>
        <v>44191</v>
      </c>
      <c r="V1" s="207"/>
      <c r="W1" s="207"/>
      <c r="X1" s="207">
        <f>$C$2+6</f>
        <v>44192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週38!AF1+1</f>
        <v>39</v>
      </c>
    </row>
    <row r="2" spans="2:32" ht="27" customHeight="1" thickTop="1" thickBot="1" x14ac:dyDescent="0.55000000000000004">
      <c r="B2" s="8"/>
      <c r="C2" s="264">
        <f>週38!C2:E2+7</f>
        <v>44186</v>
      </c>
      <c r="D2" s="265"/>
      <c r="E2" s="266"/>
      <c r="F2" s="265">
        <f>C2+1</f>
        <v>44187</v>
      </c>
      <c r="G2" s="265"/>
      <c r="H2" s="265"/>
      <c r="I2" s="270">
        <f>F2+1</f>
        <v>44188</v>
      </c>
      <c r="J2" s="271"/>
      <c r="K2" s="272"/>
      <c r="L2" s="216">
        <f>I2+1</f>
        <v>44189</v>
      </c>
      <c r="M2" s="217"/>
      <c r="N2" s="218"/>
      <c r="O2" s="271">
        <f>L2+1</f>
        <v>44190</v>
      </c>
      <c r="P2" s="271"/>
      <c r="Q2" s="276"/>
      <c r="R2" s="118"/>
      <c r="S2" s="119"/>
      <c r="T2" s="120"/>
      <c r="U2" s="208">
        <f>O2+1</f>
        <v>44191</v>
      </c>
      <c r="V2" s="209"/>
      <c r="W2" s="210"/>
      <c r="X2" s="211">
        <f>U2+1</f>
        <v>44192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 t="str">
        <f>IFERROR(VLOOKUP($L$2,年計!$A$4:$B$368,2,FALSE),"")</f>
        <v>＜冬季休業＞～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163"/>
      <c r="M7" s="164"/>
      <c r="N7" s="165"/>
      <c r="O7" s="154"/>
      <c r="P7" s="155"/>
      <c r="Q7" s="156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167">
        <v>0</v>
      </c>
      <c r="I8" s="237">
        <v>0</v>
      </c>
      <c r="J8" s="238"/>
      <c r="K8" s="53">
        <v>0</v>
      </c>
      <c r="L8" s="24"/>
      <c r="M8" s="10"/>
      <c r="N8" s="25"/>
      <c r="O8" s="24"/>
      <c r="P8" s="10"/>
      <c r="Q8" s="25"/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30"/>
      <c r="M9" s="31"/>
      <c r="N9" s="32"/>
      <c r="O9" s="30"/>
      <c r="P9" s="31"/>
      <c r="Q9" s="32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"/>
      <c r="M10" s="10"/>
      <c r="N10" s="25"/>
      <c r="O10" s="24"/>
      <c r="P10" s="10"/>
      <c r="Q10" s="25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30"/>
      <c r="M11" s="31"/>
      <c r="N11" s="32"/>
      <c r="O11" s="30"/>
      <c r="P11" s="31"/>
      <c r="Q11" s="32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4"/>
      <c r="M12" s="10"/>
      <c r="N12" s="25"/>
      <c r="O12" s="160"/>
      <c r="P12" s="10"/>
      <c r="Q12" s="25"/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30"/>
      <c r="M13" s="31"/>
      <c r="N13" s="32"/>
      <c r="O13" s="30"/>
      <c r="P13" s="31"/>
      <c r="Q13" s="32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"/>
      <c r="M14" s="10"/>
      <c r="N14" s="25"/>
      <c r="O14" s="160"/>
      <c r="P14" s="10"/>
      <c r="Q14" s="25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30"/>
      <c r="M15" s="31"/>
      <c r="N15" s="32"/>
      <c r="O15" s="159"/>
      <c r="P15" s="31"/>
      <c r="Q15" s="32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4"/>
      <c r="M16" s="10"/>
      <c r="N16" s="25"/>
      <c r="O16" s="160"/>
      <c r="P16" s="10"/>
      <c r="Q16" s="25"/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30"/>
      <c r="M17" s="31"/>
      <c r="N17" s="32"/>
      <c r="O17" s="30"/>
      <c r="P17" s="31"/>
      <c r="Q17" s="32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"/>
      <c r="M18" s="10"/>
      <c r="N18" s="25"/>
      <c r="O18" s="160"/>
      <c r="P18" s="10"/>
      <c r="Q18" s="25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30"/>
      <c r="M19" s="31"/>
      <c r="N19" s="32"/>
      <c r="O19" s="30"/>
      <c r="P19" s="31"/>
      <c r="Q19" s="32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4"/>
      <c r="M20" s="10"/>
      <c r="N20" s="25"/>
      <c r="O20" s="160"/>
      <c r="P20" s="10"/>
      <c r="Q20" s="25"/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30"/>
      <c r="M21" s="31"/>
      <c r="N21" s="32"/>
      <c r="O21" s="30"/>
      <c r="P21" s="31"/>
      <c r="Q21" s="32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"/>
      <c r="M22" s="10"/>
      <c r="N22" s="25"/>
      <c r="O22" s="160"/>
      <c r="P22" s="10"/>
      <c r="Q22" s="25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30"/>
      <c r="M23" s="31"/>
      <c r="N23" s="32"/>
      <c r="O23" s="30"/>
      <c r="P23" s="31"/>
      <c r="Q23" s="32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4"/>
      <c r="M24" s="10"/>
      <c r="N24" s="25"/>
      <c r="O24" s="160"/>
      <c r="P24" s="10"/>
      <c r="Q24" s="25"/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30"/>
      <c r="M25" s="31"/>
      <c r="N25" s="32"/>
      <c r="O25" s="30"/>
      <c r="P25" s="31"/>
      <c r="Q25" s="32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"/>
      <c r="M26" s="10"/>
      <c r="N26" s="25"/>
      <c r="O26" s="160"/>
      <c r="P26" s="10"/>
      <c r="Q26" s="25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30"/>
      <c r="M27" s="31"/>
      <c r="N27" s="32"/>
      <c r="O27" s="30"/>
      <c r="P27" s="31"/>
      <c r="Q27" s="32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4"/>
      <c r="M28" s="10"/>
      <c r="N28" s="25"/>
      <c r="O28" s="160"/>
      <c r="P28" s="10"/>
      <c r="Q28" s="25"/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30"/>
      <c r="M29" s="31"/>
      <c r="N29" s="32"/>
      <c r="O29" s="30"/>
      <c r="P29" s="31"/>
      <c r="Q29" s="32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"/>
      <c r="M30" s="10"/>
      <c r="N30" s="25"/>
      <c r="O30" s="160"/>
      <c r="P30" s="10"/>
      <c r="Q30" s="25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31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170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172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170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172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170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172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170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172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170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172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170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172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170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172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70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73">
    <mergeCell ref="B28:B30"/>
    <mergeCell ref="C28:D28"/>
    <mergeCell ref="F28:G28"/>
    <mergeCell ref="I28:J28"/>
    <mergeCell ref="C29:E30"/>
    <mergeCell ref="F29:H30"/>
    <mergeCell ref="I29:K30"/>
    <mergeCell ref="B24:B26"/>
    <mergeCell ref="C24:D24"/>
    <mergeCell ref="F24:G24"/>
    <mergeCell ref="I24:J24"/>
    <mergeCell ref="C25:E26"/>
    <mergeCell ref="F25:H26"/>
    <mergeCell ref="I25:K26"/>
    <mergeCell ref="B20:B22"/>
    <mergeCell ref="C20:D20"/>
    <mergeCell ref="F20:G20"/>
    <mergeCell ref="I20:J20"/>
    <mergeCell ref="C21:E22"/>
    <mergeCell ref="F21:H22"/>
    <mergeCell ref="I21:K22"/>
    <mergeCell ref="B16:B18"/>
    <mergeCell ref="C16:D16"/>
    <mergeCell ref="F16:G16"/>
    <mergeCell ref="I16:J16"/>
    <mergeCell ref="C17:E18"/>
    <mergeCell ref="F17:H18"/>
    <mergeCell ref="I17:K18"/>
    <mergeCell ref="B12:B14"/>
    <mergeCell ref="C12:D12"/>
    <mergeCell ref="F12:G12"/>
    <mergeCell ref="I12:J12"/>
    <mergeCell ref="C13:E14"/>
    <mergeCell ref="F13:H14"/>
    <mergeCell ref="I13:K14"/>
    <mergeCell ref="C7:E7"/>
    <mergeCell ref="F7:H7"/>
    <mergeCell ref="I7:K7"/>
    <mergeCell ref="B8:B10"/>
    <mergeCell ref="C8:D8"/>
    <mergeCell ref="F8:G8"/>
    <mergeCell ref="I8:J8"/>
    <mergeCell ref="C9:E10"/>
    <mergeCell ref="F9:H10"/>
    <mergeCell ref="I9:K10"/>
    <mergeCell ref="AB3:AB6"/>
    <mergeCell ref="AC3:AC6"/>
    <mergeCell ref="AC39:AC42"/>
    <mergeCell ref="AB39:AB42"/>
    <mergeCell ref="O3:Q6"/>
    <mergeCell ref="T3:T6"/>
    <mergeCell ref="U3:W6"/>
    <mergeCell ref="X3:Z6"/>
    <mergeCell ref="B3:B6"/>
    <mergeCell ref="C3:E6"/>
    <mergeCell ref="F3:H6"/>
    <mergeCell ref="I3:K6"/>
    <mergeCell ref="L3:N6"/>
    <mergeCell ref="AD2:AF2"/>
    <mergeCell ref="C1:E1"/>
    <mergeCell ref="F1:H1"/>
    <mergeCell ref="I1:K1"/>
    <mergeCell ref="L1:N1"/>
    <mergeCell ref="C2:E2"/>
    <mergeCell ref="F2:H2"/>
    <mergeCell ref="I2:K2"/>
    <mergeCell ref="L2:N2"/>
    <mergeCell ref="O2:Q2"/>
    <mergeCell ref="O1:Q1"/>
    <mergeCell ref="U1:W1"/>
    <mergeCell ref="X1:Z1"/>
    <mergeCell ref="U2:W2"/>
    <mergeCell ref="X2:Z2"/>
  </mergeCells>
  <phoneticPr fontId="2"/>
  <conditionalFormatting sqref="D28 G28 J28 G24 J24 D24 J20 D20 G20 J16 D16 G16 J12 D12 G12">
    <cfRule type="cellIs" dxfId="59" priority="1" stopIfTrue="1" operator="equal">
      <formula>"１年"</formula>
    </cfRule>
    <cfRule type="cellIs" dxfId="58" priority="2" stopIfTrue="1" operator="equal">
      <formula>"２年"</formula>
    </cfRule>
    <cfRule type="cellIs" dxfId="57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AC7:AD39 AE7:AE38 AD2 C7:R7 U3:AA3 U2 AA2 X2 AC3:AD3 C8:C9 F20:G20 C21:E22 I21 F21 I20:J20 I17 F16:G16 I16:J16 C17 F17 C16:D16 C12:C14 D12 F13 D13:E14 I12:J12 I13 F12:G12 I8:I9 F8:F9 C20:D20 C25 I24:J24 F25 I25 F24:G24 C24:D24 C28:D28 I29 C29:E31 F28:G28 I28:J28 F29 C2:R3"/>
    <dataValidation imeMode="off" allowBlank="1" showInputMessage="1" showErrorMessage="1" sqref="R12 R16 R24 R28 R8 R20 K28 E20 K20 H20 H16 E16 K16 E12 H12 K12 K8 E8 H8 K24 H24 E24 H28 E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R11" sqref="R11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44193</v>
      </c>
      <c r="D1" s="207"/>
      <c r="E1" s="207"/>
      <c r="F1" s="207">
        <f>$C$2+1</f>
        <v>44194</v>
      </c>
      <c r="G1" s="207"/>
      <c r="H1" s="207"/>
      <c r="I1" s="207">
        <f>$C$2+2</f>
        <v>44195</v>
      </c>
      <c r="J1" s="207"/>
      <c r="K1" s="207"/>
      <c r="L1" s="207">
        <f>$C$2+3</f>
        <v>44196</v>
      </c>
      <c r="M1" s="207"/>
      <c r="N1" s="207"/>
      <c r="O1" s="207">
        <f>$C$2+4</f>
        <v>44197</v>
      </c>
      <c r="P1" s="207"/>
      <c r="Q1" s="207"/>
      <c r="R1" s="6"/>
      <c r="S1" s="6"/>
      <c r="T1" s="6"/>
      <c r="U1" s="207">
        <f>$C$2+5</f>
        <v>44198</v>
      </c>
      <c r="V1" s="207"/>
      <c r="W1" s="207"/>
      <c r="X1" s="207">
        <f>$C$2+6</f>
        <v>44199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'39週'!AF1+1</f>
        <v>40</v>
      </c>
    </row>
    <row r="2" spans="2:32" ht="27" customHeight="1" thickTop="1" thickBot="1" x14ac:dyDescent="0.55000000000000004">
      <c r="B2" s="8"/>
      <c r="C2" s="216">
        <f>'39週'!C2:E2+7</f>
        <v>44193</v>
      </c>
      <c r="D2" s="217"/>
      <c r="E2" s="218"/>
      <c r="F2" s="265">
        <f>C2+1</f>
        <v>44194</v>
      </c>
      <c r="G2" s="265"/>
      <c r="H2" s="265"/>
      <c r="I2" s="270">
        <f>F2+1</f>
        <v>44195</v>
      </c>
      <c r="J2" s="271"/>
      <c r="K2" s="272"/>
      <c r="L2" s="264">
        <f>I2+1</f>
        <v>44196</v>
      </c>
      <c r="M2" s="265"/>
      <c r="N2" s="266"/>
      <c r="O2" s="211">
        <f>L2+1</f>
        <v>44197</v>
      </c>
      <c r="P2" s="211"/>
      <c r="Q2" s="212"/>
      <c r="R2" s="118"/>
      <c r="S2" s="119"/>
      <c r="T2" s="120"/>
      <c r="U2" s="208">
        <f>O2+1</f>
        <v>44198</v>
      </c>
      <c r="V2" s="209"/>
      <c r="W2" s="210"/>
      <c r="X2" s="211">
        <f>U2+1</f>
        <v>44199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 t="str">
        <f>IFERROR(VLOOKUP($O$2,年計!$A$4:$B$368,2,FALSE),"")</f>
        <v>＜元日＞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/>
      <c r="C7" s="19"/>
      <c r="D7" s="20"/>
      <c r="E7" s="21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"/>
      <c r="C8" s="24"/>
      <c r="D8" s="10"/>
      <c r="E8" s="25"/>
      <c r="F8" s="24"/>
      <c r="G8" s="10"/>
      <c r="H8" s="25"/>
      <c r="I8" s="24"/>
      <c r="J8" s="10"/>
      <c r="K8" s="25"/>
      <c r="L8" s="24"/>
      <c r="M8" s="10"/>
      <c r="N8" s="25"/>
      <c r="O8" s="24"/>
      <c r="P8" s="10"/>
      <c r="Q8" s="26"/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9"/>
      <c r="C9" s="30"/>
      <c r="D9" s="31"/>
      <c r="E9" s="32"/>
      <c r="F9" s="30"/>
      <c r="G9" s="31"/>
      <c r="H9" s="32"/>
      <c r="I9" s="30"/>
      <c r="J9" s="31"/>
      <c r="K9" s="32"/>
      <c r="L9" s="30"/>
      <c r="M9" s="31"/>
      <c r="N9" s="32"/>
      <c r="O9" s="30"/>
      <c r="P9" s="31"/>
      <c r="Q9" s="33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8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29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">
        <v>6</v>
      </c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">
        <v>7</v>
      </c>
      <c r="C14" s="24"/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29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">
        <v>8</v>
      </c>
      <c r="C16" s="24"/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9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">
        <v>9</v>
      </c>
      <c r="C18" s="24"/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29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">
        <v>10</v>
      </c>
      <c r="C20" s="24"/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9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">
        <v>11</v>
      </c>
      <c r="C22" s="24"/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29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">
        <v>12</v>
      </c>
      <c r="C24" s="24"/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9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">
        <v>13</v>
      </c>
      <c r="C26" s="24"/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29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">
        <v>14</v>
      </c>
      <c r="C28" s="24"/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9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">
        <v>15</v>
      </c>
      <c r="C30" s="24"/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29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2">
    <mergeCell ref="AB3:AB6"/>
    <mergeCell ref="AC3:AC6"/>
    <mergeCell ref="AC39:AC42"/>
    <mergeCell ref="AB39:AB42"/>
    <mergeCell ref="F7:H7"/>
    <mergeCell ref="I7:K7"/>
    <mergeCell ref="L7:N7"/>
    <mergeCell ref="O7:Q7"/>
    <mergeCell ref="O3:Q6"/>
    <mergeCell ref="T3:T6"/>
    <mergeCell ref="U3:W6"/>
    <mergeCell ref="X3:Z6"/>
    <mergeCell ref="B3:B6"/>
    <mergeCell ref="C3:E6"/>
    <mergeCell ref="F3:H6"/>
    <mergeCell ref="I3:K6"/>
    <mergeCell ref="L3:N6"/>
    <mergeCell ref="AD2:AF2"/>
    <mergeCell ref="C1:E1"/>
    <mergeCell ref="F1:H1"/>
    <mergeCell ref="I1:K1"/>
    <mergeCell ref="L1:N1"/>
    <mergeCell ref="C2:E2"/>
    <mergeCell ref="F2:H2"/>
    <mergeCell ref="I2:K2"/>
    <mergeCell ref="L2:N2"/>
    <mergeCell ref="O2:Q2"/>
    <mergeCell ref="O1:Q1"/>
    <mergeCell ref="U1:W1"/>
    <mergeCell ref="X1:Z1"/>
    <mergeCell ref="U2:W2"/>
    <mergeCell ref="X2:Z2"/>
  </mergeCells>
  <phoneticPr fontId="2"/>
  <dataValidations count="2">
    <dataValidation imeMode="off" allowBlank="1" showInputMessage="1" showErrorMessage="1" sqref="R20 R12 R16 R24 R28 R8"/>
    <dataValidation imeMode="on" allowBlank="1" showInputMessage="1" showErrorMessage="1" sqref="AA24:AA25 AA12:AA13 AA28:AA29 AA7:AA9 AA16:AA17 U7:Z7 AA20:AA21 AC7:AD39 AE7:AE38 AD2 C7:R7 U3:AA3 U2 AA2 X2 AC3:AD3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10" zoomScale="70" zoomScaleNormal="40" zoomScaleSheetLayoutView="70" workbookViewId="0">
      <selection activeCell="C7" sqref="C7:E3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44200</v>
      </c>
      <c r="D1" s="207"/>
      <c r="E1" s="207"/>
      <c r="F1" s="207">
        <f>$C$2+1</f>
        <v>44201</v>
      </c>
      <c r="G1" s="207"/>
      <c r="H1" s="207"/>
      <c r="I1" s="207">
        <f>$C$2+2</f>
        <v>44202</v>
      </c>
      <c r="J1" s="207"/>
      <c r="K1" s="207"/>
      <c r="L1" s="207">
        <f>$C$2+3</f>
        <v>44203</v>
      </c>
      <c r="M1" s="207"/>
      <c r="N1" s="207"/>
      <c r="O1" s="207">
        <f>$C$2+4</f>
        <v>44204</v>
      </c>
      <c r="P1" s="207"/>
      <c r="Q1" s="207"/>
      <c r="R1" s="6"/>
      <c r="S1" s="6"/>
      <c r="T1" s="6"/>
      <c r="U1" s="207">
        <f>$C$2+5</f>
        <v>44205</v>
      </c>
      <c r="V1" s="207"/>
      <c r="W1" s="207"/>
      <c r="X1" s="207">
        <f>$C$2+6</f>
        <v>44206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'40週'!AF1+1</f>
        <v>41</v>
      </c>
    </row>
    <row r="2" spans="2:32" ht="27" customHeight="1" thickTop="1" thickBot="1" x14ac:dyDescent="0.55000000000000004">
      <c r="B2" s="8"/>
      <c r="C2" s="270">
        <f>'40週'!C2:E2+7</f>
        <v>44200</v>
      </c>
      <c r="D2" s="271"/>
      <c r="E2" s="272"/>
      <c r="F2" s="217">
        <f>C2+1</f>
        <v>44201</v>
      </c>
      <c r="G2" s="217"/>
      <c r="H2" s="217"/>
      <c r="I2" s="216">
        <f>F2+1</f>
        <v>44202</v>
      </c>
      <c r="J2" s="217"/>
      <c r="K2" s="218"/>
      <c r="L2" s="216">
        <f>I2+1</f>
        <v>44203</v>
      </c>
      <c r="M2" s="217"/>
      <c r="N2" s="218"/>
      <c r="O2" s="217">
        <f>L2+1</f>
        <v>44204</v>
      </c>
      <c r="P2" s="217"/>
      <c r="Q2" s="235"/>
      <c r="R2" s="118"/>
      <c r="S2" s="119"/>
      <c r="T2" s="120"/>
      <c r="U2" s="208">
        <f>O2+1</f>
        <v>44205</v>
      </c>
      <c r="V2" s="209"/>
      <c r="W2" s="210"/>
      <c r="X2" s="211">
        <f>U2+1</f>
        <v>44206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 t="str">
        <f>IFERROR(VLOOKUP($L$2,年計!$A$4:$B$368,2,FALSE),"")</f>
        <v>～＜冬季休業＞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4"/>
      <c r="D8" s="10"/>
      <c r="E8" s="25"/>
      <c r="F8" s="24"/>
      <c r="G8" s="10"/>
      <c r="H8" s="25"/>
      <c r="I8" s="24"/>
      <c r="J8" s="10"/>
      <c r="K8" s="25"/>
      <c r="L8" s="24"/>
      <c r="M8" s="10"/>
      <c r="N8" s="25"/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30"/>
      <c r="D9" s="31"/>
      <c r="E9" s="32"/>
      <c r="F9" s="30"/>
      <c r="G9" s="31"/>
      <c r="H9" s="32"/>
      <c r="I9" s="30"/>
      <c r="J9" s="31"/>
      <c r="K9" s="32"/>
      <c r="L9" s="30"/>
      <c r="M9" s="31"/>
      <c r="N9" s="32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160">
        <v>6</v>
      </c>
      <c r="D12" s="10"/>
      <c r="E12" s="25"/>
      <c r="F12" s="160"/>
      <c r="G12" s="10"/>
      <c r="H12" s="25"/>
      <c r="I12" s="160"/>
      <c r="J12" s="10"/>
      <c r="K12" s="25"/>
      <c r="L12" s="160"/>
      <c r="M12" s="10"/>
      <c r="N12" s="25"/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160">
        <v>7</v>
      </c>
      <c r="D14" s="10"/>
      <c r="E14" s="25"/>
      <c r="F14" s="160"/>
      <c r="G14" s="10"/>
      <c r="H14" s="25"/>
      <c r="I14" s="160"/>
      <c r="J14" s="10"/>
      <c r="K14" s="25"/>
      <c r="L14" s="160"/>
      <c r="M14" s="10"/>
      <c r="N14" s="25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159"/>
      <c r="D15" s="31"/>
      <c r="E15" s="32"/>
      <c r="F15" s="159"/>
      <c r="G15" s="31"/>
      <c r="H15" s="32"/>
      <c r="I15" s="159"/>
      <c r="J15" s="31"/>
      <c r="K15" s="32"/>
      <c r="L15" s="159"/>
      <c r="M15" s="31"/>
      <c r="N15" s="32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160">
        <v>8</v>
      </c>
      <c r="D16" s="10"/>
      <c r="E16" s="25"/>
      <c r="F16" s="160"/>
      <c r="G16" s="10"/>
      <c r="H16" s="25"/>
      <c r="I16" s="160"/>
      <c r="J16" s="10"/>
      <c r="K16" s="25"/>
      <c r="L16" s="160"/>
      <c r="M16" s="10"/>
      <c r="N16" s="25"/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160">
        <v>9</v>
      </c>
      <c r="D18" s="10"/>
      <c r="E18" s="25"/>
      <c r="F18" s="160"/>
      <c r="G18" s="10"/>
      <c r="H18" s="25"/>
      <c r="I18" s="160"/>
      <c r="J18" s="10"/>
      <c r="K18" s="25"/>
      <c r="L18" s="160"/>
      <c r="M18" s="10"/>
      <c r="N18" s="25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160">
        <v>10</v>
      </c>
      <c r="D20" s="10"/>
      <c r="E20" s="25"/>
      <c r="F20" s="160"/>
      <c r="G20" s="10"/>
      <c r="H20" s="25"/>
      <c r="I20" s="160"/>
      <c r="J20" s="10"/>
      <c r="K20" s="25"/>
      <c r="L20" s="160"/>
      <c r="M20" s="10"/>
      <c r="N20" s="25"/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160">
        <v>11</v>
      </c>
      <c r="D22" s="10"/>
      <c r="E22" s="25"/>
      <c r="F22" s="160"/>
      <c r="G22" s="10"/>
      <c r="H22" s="25"/>
      <c r="I22" s="160"/>
      <c r="J22" s="10"/>
      <c r="K22" s="25"/>
      <c r="L22" s="160"/>
      <c r="M22" s="10"/>
      <c r="N22" s="25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160">
        <v>12</v>
      </c>
      <c r="D24" s="10"/>
      <c r="E24" s="25"/>
      <c r="F24" s="160"/>
      <c r="G24" s="10"/>
      <c r="H24" s="25"/>
      <c r="I24" s="160"/>
      <c r="J24" s="10"/>
      <c r="K24" s="25"/>
      <c r="L24" s="160"/>
      <c r="M24" s="10"/>
      <c r="N24" s="25"/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160">
        <v>13</v>
      </c>
      <c r="D26" s="10"/>
      <c r="E26" s="25"/>
      <c r="F26" s="160"/>
      <c r="G26" s="10"/>
      <c r="H26" s="25"/>
      <c r="I26" s="160"/>
      <c r="J26" s="10"/>
      <c r="K26" s="25"/>
      <c r="L26" s="160"/>
      <c r="M26" s="10"/>
      <c r="N26" s="25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160">
        <v>14</v>
      </c>
      <c r="D28" s="10"/>
      <c r="E28" s="25"/>
      <c r="F28" s="160"/>
      <c r="G28" s="10"/>
      <c r="H28" s="25"/>
      <c r="I28" s="160"/>
      <c r="J28" s="10"/>
      <c r="K28" s="25"/>
      <c r="L28" s="160"/>
      <c r="M28" s="10"/>
      <c r="N28" s="25"/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160">
        <v>15</v>
      </c>
      <c r="D30" s="10"/>
      <c r="E30" s="25"/>
      <c r="F30" s="160"/>
      <c r="G30" s="10"/>
      <c r="H30" s="25"/>
      <c r="I30" s="160"/>
      <c r="J30" s="10"/>
      <c r="K30" s="25"/>
      <c r="L30" s="160"/>
      <c r="M30" s="10"/>
      <c r="N30" s="25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51">
    <mergeCell ref="C7:E7"/>
    <mergeCell ref="AC39:AC42"/>
    <mergeCell ref="AB39:AB42"/>
    <mergeCell ref="F7:H7"/>
    <mergeCell ref="I7:K7"/>
    <mergeCell ref="L7:N7"/>
    <mergeCell ref="O7:Q7"/>
    <mergeCell ref="O8:P8"/>
    <mergeCell ref="O9:Q10"/>
    <mergeCell ref="AB3:AB6"/>
    <mergeCell ref="AC3:AC6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  <mergeCell ref="O12:P12"/>
    <mergeCell ref="O13:Q14"/>
    <mergeCell ref="O16:P16"/>
    <mergeCell ref="O17:Q18"/>
    <mergeCell ref="O20:P20"/>
    <mergeCell ref="O21:Q22"/>
    <mergeCell ref="O24:P24"/>
    <mergeCell ref="O25:Q26"/>
    <mergeCell ref="O28:P28"/>
    <mergeCell ref="O29:Q30"/>
    <mergeCell ref="B28:B30"/>
    <mergeCell ref="B8:B10"/>
    <mergeCell ref="B12:B14"/>
    <mergeCell ref="B16:B18"/>
    <mergeCell ref="B20:B22"/>
    <mergeCell ref="B24:B26"/>
  </mergeCells>
  <phoneticPr fontId="2"/>
  <conditionalFormatting sqref="P28 P24 P20 P16 P12">
    <cfRule type="cellIs" dxfId="56" priority="4" stopIfTrue="1" operator="equal">
      <formula>"１年"</formula>
    </cfRule>
    <cfRule type="cellIs" dxfId="55" priority="5" stopIfTrue="1" operator="equal">
      <formula>"２年"</formula>
    </cfRule>
    <cfRule type="cellIs" dxfId="54" priority="6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AC7:AD39 AE7:AE38 AD2 C2:R3 U3:AA3 U2 AA2 X2 AC3:AD3 O25 O24:P24 O17 O8:O9 O12:P12 O28:P28 O21 O20:P20 O16:P16 O29 O13 C7:R7"/>
    <dataValidation imeMode="off" allowBlank="1" showInputMessage="1" showErrorMessage="1" sqref="Q20:R20 Q12:R12 Q16:R16 Q24:R24 Q28:R28 Q8:R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C8" sqref="C8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44207</v>
      </c>
      <c r="D1" s="207"/>
      <c r="E1" s="207"/>
      <c r="F1" s="207">
        <f>$C$2+1</f>
        <v>44208</v>
      </c>
      <c r="G1" s="207"/>
      <c r="H1" s="207"/>
      <c r="I1" s="207">
        <f>$C$2+2</f>
        <v>44209</v>
      </c>
      <c r="J1" s="207"/>
      <c r="K1" s="207"/>
      <c r="L1" s="207">
        <f>$C$2+3</f>
        <v>44210</v>
      </c>
      <c r="M1" s="207"/>
      <c r="N1" s="207"/>
      <c r="O1" s="207">
        <f>$C$2+4</f>
        <v>44211</v>
      </c>
      <c r="P1" s="207"/>
      <c r="Q1" s="207"/>
      <c r="R1" s="6"/>
      <c r="S1" s="6"/>
      <c r="T1" s="6"/>
      <c r="U1" s="207">
        <f>$C$2+5</f>
        <v>44212</v>
      </c>
      <c r="V1" s="207"/>
      <c r="W1" s="207"/>
      <c r="X1" s="207">
        <f>$C$2+6</f>
        <v>44213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'41週'!AF1+1</f>
        <v>42</v>
      </c>
    </row>
    <row r="2" spans="2:32" ht="27" customHeight="1" thickTop="1" thickBot="1" x14ac:dyDescent="0.55000000000000004">
      <c r="B2" s="8"/>
      <c r="C2" s="267">
        <f>'41週'!C2:E2+7</f>
        <v>44207</v>
      </c>
      <c r="D2" s="211"/>
      <c r="E2" s="268"/>
      <c r="F2" s="217">
        <f>C2+1</f>
        <v>44208</v>
      </c>
      <c r="G2" s="217"/>
      <c r="H2" s="217"/>
      <c r="I2" s="216">
        <f>F2+1</f>
        <v>44209</v>
      </c>
      <c r="J2" s="217"/>
      <c r="K2" s="218"/>
      <c r="L2" s="216">
        <f>I2+1</f>
        <v>44210</v>
      </c>
      <c r="M2" s="217"/>
      <c r="N2" s="218"/>
      <c r="O2" s="217">
        <f>L2+1</f>
        <v>44211</v>
      </c>
      <c r="P2" s="217"/>
      <c r="Q2" s="235"/>
      <c r="R2" s="118"/>
      <c r="S2" s="119"/>
      <c r="T2" s="120"/>
      <c r="U2" s="208">
        <f>O2+1</f>
        <v>44212</v>
      </c>
      <c r="V2" s="209"/>
      <c r="W2" s="210"/>
      <c r="X2" s="211">
        <f>U2+1</f>
        <v>44213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 t="str">
        <f>IFERROR(VLOOKUP($C$2,年計!$A$4:$B$368,2,FALSE),"")</f>
        <v>＜成人の日＞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4"/>
      <c r="D8" s="10"/>
      <c r="E8" s="25"/>
      <c r="F8" s="237">
        <v>0</v>
      </c>
      <c r="G8" s="238"/>
      <c r="H8" s="53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30"/>
      <c r="D9" s="31"/>
      <c r="E9" s="32"/>
      <c r="F9" s="242">
        <v>0</v>
      </c>
      <c r="G9" s="243"/>
      <c r="H9" s="244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"/>
      <c r="D10" s="10"/>
      <c r="E10" s="25"/>
      <c r="F10" s="245"/>
      <c r="G10" s="243"/>
      <c r="H10" s="244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30"/>
      <c r="D11" s="31"/>
      <c r="E11" s="32"/>
      <c r="F11" s="56"/>
      <c r="G11" s="57"/>
      <c r="H11" s="58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160">
        <v>6</v>
      </c>
      <c r="D12" s="10"/>
      <c r="E12" s="25"/>
      <c r="F12" s="259">
        <v>0</v>
      </c>
      <c r="G12" s="258"/>
      <c r="H12" s="60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30"/>
      <c r="D13" s="31"/>
      <c r="E13" s="32"/>
      <c r="F13" s="245">
        <v>0</v>
      </c>
      <c r="G13" s="243"/>
      <c r="H13" s="244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160">
        <v>7</v>
      </c>
      <c r="D14" s="10"/>
      <c r="E14" s="25"/>
      <c r="F14" s="245"/>
      <c r="G14" s="243"/>
      <c r="H14" s="244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159"/>
      <c r="D15" s="31"/>
      <c r="E15" s="32"/>
      <c r="F15" s="56"/>
      <c r="G15" s="57"/>
      <c r="H15" s="58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160">
        <v>8</v>
      </c>
      <c r="D16" s="10"/>
      <c r="E16" s="25"/>
      <c r="F16" s="259">
        <v>0</v>
      </c>
      <c r="G16" s="258"/>
      <c r="H16" s="60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30"/>
      <c r="D17" s="31"/>
      <c r="E17" s="32"/>
      <c r="F17" s="245">
        <v>0</v>
      </c>
      <c r="G17" s="243"/>
      <c r="H17" s="244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160">
        <v>9</v>
      </c>
      <c r="D18" s="10"/>
      <c r="E18" s="25"/>
      <c r="F18" s="245"/>
      <c r="G18" s="243"/>
      <c r="H18" s="244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30"/>
      <c r="D19" s="31"/>
      <c r="E19" s="32"/>
      <c r="F19" s="56"/>
      <c r="G19" s="57"/>
      <c r="H19" s="58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160">
        <v>10</v>
      </c>
      <c r="D20" s="10"/>
      <c r="E20" s="25"/>
      <c r="F20" s="259">
        <v>0</v>
      </c>
      <c r="G20" s="258"/>
      <c r="H20" s="60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30"/>
      <c r="D21" s="31"/>
      <c r="E21" s="32"/>
      <c r="F21" s="245">
        <v>0</v>
      </c>
      <c r="G21" s="243"/>
      <c r="H21" s="244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160">
        <v>11</v>
      </c>
      <c r="D22" s="10"/>
      <c r="E22" s="25"/>
      <c r="F22" s="245"/>
      <c r="G22" s="243"/>
      <c r="H22" s="244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30"/>
      <c r="D23" s="31"/>
      <c r="E23" s="32"/>
      <c r="F23" s="56"/>
      <c r="G23" s="57"/>
      <c r="H23" s="58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160">
        <v>12</v>
      </c>
      <c r="D24" s="10"/>
      <c r="E24" s="25"/>
      <c r="F24" s="259">
        <v>0</v>
      </c>
      <c r="G24" s="258"/>
      <c r="H24" s="60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30"/>
      <c r="D25" s="31"/>
      <c r="E25" s="32"/>
      <c r="F25" s="245">
        <v>0</v>
      </c>
      <c r="G25" s="243"/>
      <c r="H25" s="244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160">
        <v>13</v>
      </c>
      <c r="D26" s="10"/>
      <c r="E26" s="25"/>
      <c r="F26" s="245"/>
      <c r="G26" s="243"/>
      <c r="H26" s="244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30"/>
      <c r="D27" s="31"/>
      <c r="E27" s="32"/>
      <c r="F27" s="56"/>
      <c r="G27" s="57"/>
      <c r="H27" s="58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160">
        <v>14</v>
      </c>
      <c r="D28" s="10"/>
      <c r="E28" s="25"/>
      <c r="F28" s="259">
        <v>0</v>
      </c>
      <c r="G28" s="258"/>
      <c r="H28" s="60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30"/>
      <c r="D29" s="31"/>
      <c r="E29" s="32"/>
      <c r="F29" s="245" t="s">
        <v>6</v>
      </c>
      <c r="G29" s="243"/>
      <c r="H29" s="244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160">
        <v>15</v>
      </c>
      <c r="D30" s="10"/>
      <c r="E30" s="25"/>
      <c r="F30" s="245"/>
      <c r="G30" s="243"/>
      <c r="H30" s="244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30"/>
      <c r="D31" s="31"/>
      <c r="E31" s="32"/>
      <c r="F31" s="56"/>
      <c r="G31" s="57"/>
      <c r="H31" s="58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7">
    <mergeCell ref="AC39:AC42"/>
    <mergeCell ref="F29:H30"/>
    <mergeCell ref="I29:K30"/>
    <mergeCell ref="L29:N30"/>
    <mergeCell ref="O29:Q30"/>
    <mergeCell ref="AB39:AB42"/>
    <mergeCell ref="B28:B30"/>
    <mergeCell ref="F28:G28"/>
    <mergeCell ref="I28:J28"/>
    <mergeCell ref="L28:M28"/>
    <mergeCell ref="O20:P20"/>
    <mergeCell ref="O28:P28"/>
    <mergeCell ref="O21:Q22"/>
    <mergeCell ref="O24:P24"/>
    <mergeCell ref="O25:Q26"/>
    <mergeCell ref="B24:B26"/>
    <mergeCell ref="F24:G24"/>
    <mergeCell ref="I24:J24"/>
    <mergeCell ref="L24:M24"/>
    <mergeCell ref="F25:H26"/>
    <mergeCell ref="I25:K26"/>
    <mergeCell ref="L25:N26"/>
    <mergeCell ref="B20:B22"/>
    <mergeCell ref="F20:G20"/>
    <mergeCell ref="I20:J20"/>
    <mergeCell ref="L20:M20"/>
    <mergeCell ref="F21:H22"/>
    <mergeCell ref="I21:K22"/>
    <mergeCell ref="L21:N22"/>
    <mergeCell ref="L17:N18"/>
    <mergeCell ref="O17:Q18"/>
    <mergeCell ref="B16:B18"/>
    <mergeCell ref="F16:G16"/>
    <mergeCell ref="I16:J16"/>
    <mergeCell ref="F17:H18"/>
    <mergeCell ref="I17:K18"/>
    <mergeCell ref="O16:P16"/>
    <mergeCell ref="B12:B14"/>
    <mergeCell ref="F12:G12"/>
    <mergeCell ref="I12:J12"/>
    <mergeCell ref="L16:M16"/>
    <mergeCell ref="F13:H14"/>
    <mergeCell ref="I13:K14"/>
    <mergeCell ref="L13:N14"/>
    <mergeCell ref="O13:Q14"/>
    <mergeCell ref="F7:H7"/>
    <mergeCell ref="I7:K7"/>
    <mergeCell ref="L7:N7"/>
    <mergeCell ref="O7:Q7"/>
    <mergeCell ref="O8:P8"/>
    <mergeCell ref="F9:H10"/>
    <mergeCell ref="I9:K10"/>
    <mergeCell ref="L9:N10"/>
    <mergeCell ref="O9:Q10"/>
    <mergeCell ref="L12:M12"/>
    <mergeCell ref="O12:P12"/>
    <mergeCell ref="AB3:AB6"/>
    <mergeCell ref="AC3:AC6"/>
    <mergeCell ref="B8:B10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7:E7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P28 J28 J24 P24 J20 P20 J16 P16 J12 P12">
    <cfRule type="cellIs" dxfId="50" priority="1" stopIfTrue="1" operator="equal">
      <formula>"１年"</formula>
    </cfRule>
    <cfRule type="cellIs" dxfId="49" priority="2" stopIfTrue="1" operator="equal">
      <formula>"２年"</formula>
    </cfRule>
    <cfRule type="cellIs" dxfId="48" priority="3" stopIfTrue="1" operator="equal">
      <formula>"３年"</formula>
    </cfRule>
  </conditionalFormatting>
  <dataValidations count="2">
    <dataValidation imeMode="off" allowBlank="1" showInputMessage="1" showErrorMessage="1" sqref="K28 Q20:R20 N20 N24 K20 H20 H24 N16 Q16:R16 Q28:R28 K16 N12 Q12:R12 H16 H12 K12 K8 N8 Q8:R8 N28 H8 K24 H28 Q24:R24"/>
    <dataValidation imeMode="on" allowBlank="1" showInputMessage="1" showErrorMessage="1" sqref="AA24:AA25 AA12:AA13 AA28:AA29 AA7:AA9 AA16:AA17 U7:Z7 AA20:AA21 I28:J28 L20:L21 O29 I21 F8:F9 O21 I20:J20 O16:P16 I17 F28:F29 I16:J16 L16:L17 AC7:AD39 F24:F25 O17 AE7:AE38 AD2 C2:R3 F20:F21 C7:R7 O12:P12 I12:J12 L12:L13 I13 O13 F16:F17 I8:I9 F12:F13 U2 O8:O9 L8:L9 O20:P20 L28:L29 AA2 I24:J24 O25 U3:AA3 I25 L24:L25 X2 O24:P24 AC3:AD3 O28:P28 I29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44214</v>
      </c>
      <c r="D1" s="207"/>
      <c r="E1" s="207"/>
      <c r="F1" s="207">
        <f>$C$2+1</f>
        <v>44215</v>
      </c>
      <c r="G1" s="207"/>
      <c r="H1" s="207"/>
      <c r="I1" s="207">
        <f>$C$2+2</f>
        <v>44216</v>
      </c>
      <c r="J1" s="207"/>
      <c r="K1" s="207"/>
      <c r="L1" s="207">
        <f>$C$2+3</f>
        <v>44217</v>
      </c>
      <c r="M1" s="207"/>
      <c r="N1" s="207"/>
      <c r="O1" s="207">
        <f>$C$2+4</f>
        <v>44218</v>
      </c>
      <c r="P1" s="207"/>
      <c r="Q1" s="207"/>
      <c r="R1" s="6"/>
      <c r="S1" s="6"/>
      <c r="T1" s="6"/>
      <c r="U1" s="207">
        <f>$C$2+5</f>
        <v>44219</v>
      </c>
      <c r="V1" s="207"/>
      <c r="W1" s="207"/>
      <c r="X1" s="207">
        <f>$C$2+6</f>
        <v>44220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'42週'!AF1+1</f>
        <v>43</v>
      </c>
    </row>
    <row r="2" spans="2:32" ht="27" customHeight="1" thickTop="1" thickBot="1" x14ac:dyDescent="0.55000000000000004">
      <c r="B2" s="8"/>
      <c r="C2" s="216">
        <f>'42週'!C2:E2+7</f>
        <v>44214</v>
      </c>
      <c r="D2" s="217"/>
      <c r="E2" s="218"/>
      <c r="F2" s="217">
        <f>C2+1</f>
        <v>44215</v>
      </c>
      <c r="G2" s="217"/>
      <c r="H2" s="217"/>
      <c r="I2" s="216">
        <f>F2+1</f>
        <v>44216</v>
      </c>
      <c r="J2" s="217"/>
      <c r="K2" s="218"/>
      <c r="L2" s="216">
        <f>I2+1</f>
        <v>44217</v>
      </c>
      <c r="M2" s="217"/>
      <c r="N2" s="218"/>
      <c r="O2" s="217">
        <f>L2+1</f>
        <v>44218</v>
      </c>
      <c r="P2" s="217"/>
      <c r="Q2" s="235"/>
      <c r="R2" s="118"/>
      <c r="S2" s="119"/>
      <c r="T2" s="120"/>
      <c r="U2" s="208">
        <f>O2+1</f>
        <v>44219</v>
      </c>
      <c r="V2" s="209"/>
      <c r="W2" s="210"/>
      <c r="X2" s="211">
        <f>U2+1</f>
        <v>44220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47" priority="1" stopIfTrue="1" operator="equal">
      <formula>"１年"</formula>
    </cfRule>
    <cfRule type="cellIs" dxfId="46" priority="2" stopIfTrue="1" operator="equal">
      <formula>"２年"</formula>
    </cfRule>
    <cfRule type="cellIs" dxfId="45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44221</v>
      </c>
      <c r="D1" s="207"/>
      <c r="E1" s="207"/>
      <c r="F1" s="207">
        <f>$C$2+1</f>
        <v>44222</v>
      </c>
      <c r="G1" s="207"/>
      <c r="H1" s="207"/>
      <c r="I1" s="207">
        <f>$C$2+2</f>
        <v>44223</v>
      </c>
      <c r="J1" s="207"/>
      <c r="K1" s="207"/>
      <c r="L1" s="207">
        <f>$C$2+3</f>
        <v>44224</v>
      </c>
      <c r="M1" s="207"/>
      <c r="N1" s="207"/>
      <c r="O1" s="207">
        <f>$C$2+4</f>
        <v>44225</v>
      </c>
      <c r="P1" s="207"/>
      <c r="Q1" s="207"/>
      <c r="R1" s="6"/>
      <c r="S1" s="6"/>
      <c r="T1" s="6"/>
      <c r="U1" s="207">
        <f>$C$2+5</f>
        <v>44226</v>
      </c>
      <c r="V1" s="207"/>
      <c r="W1" s="207"/>
      <c r="X1" s="207">
        <f>$C$2+6</f>
        <v>44227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'43週'!AF1+1</f>
        <v>44</v>
      </c>
    </row>
    <row r="2" spans="2:32" ht="27" customHeight="1" thickTop="1" thickBot="1" x14ac:dyDescent="0.55000000000000004">
      <c r="B2" s="8"/>
      <c r="C2" s="216">
        <f>'43週'!C2:E2+7</f>
        <v>44221</v>
      </c>
      <c r="D2" s="217"/>
      <c r="E2" s="218"/>
      <c r="F2" s="217">
        <f>C2+1</f>
        <v>44222</v>
      </c>
      <c r="G2" s="217"/>
      <c r="H2" s="217"/>
      <c r="I2" s="216">
        <f>F2+1</f>
        <v>44223</v>
      </c>
      <c r="J2" s="217"/>
      <c r="K2" s="218"/>
      <c r="L2" s="216">
        <f>I2+1</f>
        <v>44224</v>
      </c>
      <c r="M2" s="217"/>
      <c r="N2" s="218"/>
      <c r="O2" s="217">
        <f>L2+1</f>
        <v>44225</v>
      </c>
      <c r="P2" s="217"/>
      <c r="Q2" s="235"/>
      <c r="R2" s="118"/>
      <c r="S2" s="119"/>
      <c r="T2" s="120"/>
      <c r="U2" s="208">
        <f>O2+1</f>
        <v>44226</v>
      </c>
      <c r="V2" s="209"/>
      <c r="W2" s="210"/>
      <c r="X2" s="211">
        <f>U2+1</f>
        <v>44227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44" priority="1" stopIfTrue="1" operator="equal">
      <formula>"１年"</formula>
    </cfRule>
    <cfRule type="cellIs" dxfId="43" priority="2" stopIfTrue="1" operator="equal">
      <formula>"２年"</formula>
    </cfRule>
    <cfRule type="cellIs" dxfId="42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44228</v>
      </c>
      <c r="D1" s="207"/>
      <c r="E1" s="207"/>
      <c r="F1" s="207">
        <f>$C$2+1</f>
        <v>44229</v>
      </c>
      <c r="G1" s="207"/>
      <c r="H1" s="207"/>
      <c r="I1" s="207">
        <f>$C$2+2</f>
        <v>44230</v>
      </c>
      <c r="J1" s="207"/>
      <c r="K1" s="207"/>
      <c r="L1" s="207">
        <f>$C$2+3</f>
        <v>44231</v>
      </c>
      <c r="M1" s="207"/>
      <c r="N1" s="207"/>
      <c r="O1" s="207">
        <f>$C$2+4</f>
        <v>44232</v>
      </c>
      <c r="P1" s="207"/>
      <c r="Q1" s="207"/>
      <c r="R1" s="6"/>
      <c r="S1" s="6"/>
      <c r="T1" s="6"/>
      <c r="U1" s="207">
        <f>$C$2+5</f>
        <v>44233</v>
      </c>
      <c r="V1" s="207"/>
      <c r="W1" s="207"/>
      <c r="X1" s="207">
        <f>$C$2+6</f>
        <v>44234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'44週'!AF1+1</f>
        <v>45</v>
      </c>
    </row>
    <row r="2" spans="2:32" ht="27" customHeight="1" thickTop="1" thickBot="1" x14ac:dyDescent="0.55000000000000004">
      <c r="B2" s="8"/>
      <c r="C2" s="216">
        <f>'44週'!C2:E2+7</f>
        <v>44228</v>
      </c>
      <c r="D2" s="217"/>
      <c r="E2" s="218"/>
      <c r="F2" s="217">
        <f>C2+1</f>
        <v>44229</v>
      </c>
      <c r="G2" s="217"/>
      <c r="H2" s="217"/>
      <c r="I2" s="216">
        <f>F2+1</f>
        <v>44230</v>
      </c>
      <c r="J2" s="217"/>
      <c r="K2" s="218"/>
      <c r="L2" s="216">
        <f>I2+1</f>
        <v>44231</v>
      </c>
      <c r="M2" s="217"/>
      <c r="N2" s="218"/>
      <c r="O2" s="217">
        <f>L2+1</f>
        <v>44232</v>
      </c>
      <c r="P2" s="217"/>
      <c r="Q2" s="235"/>
      <c r="R2" s="118"/>
      <c r="S2" s="119"/>
      <c r="T2" s="120"/>
      <c r="U2" s="208">
        <f>O2+1</f>
        <v>44233</v>
      </c>
      <c r="V2" s="209"/>
      <c r="W2" s="210"/>
      <c r="X2" s="211">
        <f>U2+1</f>
        <v>44234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41" priority="1" stopIfTrue="1" operator="equal">
      <formula>"１年"</formula>
    </cfRule>
    <cfRule type="cellIs" dxfId="40" priority="2" stopIfTrue="1" operator="equal">
      <formula>"２年"</formula>
    </cfRule>
    <cfRule type="cellIs" dxfId="39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2" zoomScale="70" zoomScaleNormal="40" zoomScaleSheetLayoutView="70" workbookViewId="0">
      <selection activeCell="O9" sqref="O9:Q10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44235</v>
      </c>
      <c r="D1" s="207"/>
      <c r="E1" s="207"/>
      <c r="F1" s="207">
        <f>$C$2+1</f>
        <v>44236</v>
      </c>
      <c r="G1" s="207"/>
      <c r="H1" s="207"/>
      <c r="I1" s="207">
        <f>$C$2+2</f>
        <v>44237</v>
      </c>
      <c r="J1" s="207"/>
      <c r="K1" s="207"/>
      <c r="L1" s="207">
        <f>$C$2+3</f>
        <v>44238</v>
      </c>
      <c r="M1" s="207"/>
      <c r="N1" s="207"/>
      <c r="O1" s="207">
        <f>$C$2+4</f>
        <v>44239</v>
      </c>
      <c r="P1" s="207"/>
      <c r="Q1" s="207"/>
      <c r="R1" s="6"/>
      <c r="S1" s="6"/>
      <c r="T1" s="6"/>
      <c r="U1" s="207">
        <f>$C$2+5</f>
        <v>44240</v>
      </c>
      <c r="V1" s="207"/>
      <c r="W1" s="207"/>
      <c r="X1" s="207">
        <f>$C$2+6</f>
        <v>44241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'45週'!AF1+1</f>
        <v>46</v>
      </c>
    </row>
    <row r="2" spans="2:32" ht="27" customHeight="1" thickTop="1" thickBot="1" x14ac:dyDescent="0.55000000000000004">
      <c r="B2" s="8"/>
      <c r="C2" s="264">
        <f>'45週'!C2:E2+7</f>
        <v>44235</v>
      </c>
      <c r="D2" s="265"/>
      <c r="E2" s="266"/>
      <c r="F2" s="271">
        <f>C2+1</f>
        <v>44236</v>
      </c>
      <c r="G2" s="271"/>
      <c r="H2" s="271"/>
      <c r="I2" s="264">
        <f>F2+1</f>
        <v>44237</v>
      </c>
      <c r="J2" s="265"/>
      <c r="K2" s="266"/>
      <c r="L2" s="267">
        <f>I2+1</f>
        <v>44238</v>
      </c>
      <c r="M2" s="211"/>
      <c r="N2" s="268"/>
      <c r="O2" s="217">
        <f>L2+1</f>
        <v>44239</v>
      </c>
      <c r="P2" s="217"/>
      <c r="Q2" s="235"/>
      <c r="R2" s="118"/>
      <c r="S2" s="119"/>
      <c r="T2" s="120"/>
      <c r="U2" s="208">
        <f>O2+1</f>
        <v>44240</v>
      </c>
      <c r="V2" s="209"/>
      <c r="W2" s="210"/>
      <c r="X2" s="211">
        <f>U2+1</f>
        <v>44241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 t="str">
        <f>IFERROR(VLOOKUP($L$2,年計!$A$4:$B$368,2,FALSE),"")</f>
        <v>＜建国記念の日＞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246"/>
      <c r="J7" s="247"/>
      <c r="K7" s="248"/>
      <c r="L7" s="181"/>
      <c r="M7" s="179"/>
      <c r="N7" s="182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7">
        <v>0</v>
      </c>
      <c r="G8" s="238"/>
      <c r="H8" s="53">
        <v>0</v>
      </c>
      <c r="I8" s="237">
        <v>0</v>
      </c>
      <c r="J8" s="238"/>
      <c r="K8" s="53">
        <v>0</v>
      </c>
      <c r="L8" s="24"/>
      <c r="M8" s="10"/>
      <c r="N8" s="25"/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2">
        <v>0</v>
      </c>
      <c r="G9" s="243"/>
      <c r="H9" s="244"/>
      <c r="I9" s="242">
        <v>0</v>
      </c>
      <c r="J9" s="243"/>
      <c r="K9" s="244"/>
      <c r="L9" s="30"/>
      <c r="M9" s="31"/>
      <c r="N9" s="32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5"/>
      <c r="G10" s="243"/>
      <c r="H10" s="244"/>
      <c r="I10" s="245"/>
      <c r="J10" s="243"/>
      <c r="K10" s="244"/>
      <c r="L10" s="24"/>
      <c r="M10" s="10"/>
      <c r="N10" s="25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6"/>
      <c r="G11" s="57"/>
      <c r="H11" s="58"/>
      <c r="I11" s="56"/>
      <c r="J11" s="57"/>
      <c r="K11" s="58"/>
      <c r="L11" s="30"/>
      <c r="M11" s="31"/>
      <c r="N11" s="32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9">
        <v>0</v>
      </c>
      <c r="G12" s="258"/>
      <c r="H12" s="60">
        <v>0</v>
      </c>
      <c r="I12" s="259">
        <v>0</v>
      </c>
      <c r="J12" s="258"/>
      <c r="K12" s="60">
        <v>0</v>
      </c>
      <c r="L12" s="160">
        <v>6</v>
      </c>
      <c r="M12" s="10"/>
      <c r="N12" s="25"/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5">
        <v>0</v>
      </c>
      <c r="G13" s="243"/>
      <c r="H13" s="244"/>
      <c r="I13" s="245">
        <v>0</v>
      </c>
      <c r="J13" s="243"/>
      <c r="K13" s="244"/>
      <c r="L13" s="30"/>
      <c r="M13" s="31"/>
      <c r="N13" s="32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5"/>
      <c r="G14" s="243"/>
      <c r="H14" s="244"/>
      <c r="I14" s="245"/>
      <c r="J14" s="243"/>
      <c r="K14" s="244"/>
      <c r="L14" s="160">
        <v>7</v>
      </c>
      <c r="M14" s="10"/>
      <c r="N14" s="25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6"/>
      <c r="G15" s="57"/>
      <c r="H15" s="58"/>
      <c r="I15" s="56"/>
      <c r="J15" s="57"/>
      <c r="K15" s="58"/>
      <c r="L15" s="30"/>
      <c r="M15" s="31"/>
      <c r="N15" s="32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9">
        <v>0</v>
      </c>
      <c r="G16" s="258"/>
      <c r="H16" s="60">
        <v>0</v>
      </c>
      <c r="I16" s="259">
        <v>0</v>
      </c>
      <c r="J16" s="258"/>
      <c r="K16" s="60">
        <v>0</v>
      </c>
      <c r="L16" s="160">
        <v>8</v>
      </c>
      <c r="M16" s="10"/>
      <c r="N16" s="25"/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5">
        <v>0</v>
      </c>
      <c r="G17" s="243"/>
      <c r="H17" s="244"/>
      <c r="I17" s="245">
        <v>0</v>
      </c>
      <c r="J17" s="243"/>
      <c r="K17" s="244"/>
      <c r="L17" s="30"/>
      <c r="M17" s="31"/>
      <c r="N17" s="32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5"/>
      <c r="G18" s="243"/>
      <c r="H18" s="244"/>
      <c r="I18" s="245"/>
      <c r="J18" s="243"/>
      <c r="K18" s="244"/>
      <c r="L18" s="160">
        <v>9</v>
      </c>
      <c r="M18" s="10"/>
      <c r="N18" s="25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6"/>
      <c r="G19" s="57"/>
      <c r="H19" s="58"/>
      <c r="I19" s="56"/>
      <c r="J19" s="57"/>
      <c r="K19" s="58"/>
      <c r="L19" s="30"/>
      <c r="M19" s="31"/>
      <c r="N19" s="32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9">
        <v>0</v>
      </c>
      <c r="G20" s="258"/>
      <c r="H20" s="60">
        <v>0</v>
      </c>
      <c r="I20" s="259">
        <v>0</v>
      </c>
      <c r="J20" s="258"/>
      <c r="K20" s="60">
        <v>0</v>
      </c>
      <c r="L20" s="160">
        <v>10</v>
      </c>
      <c r="M20" s="10"/>
      <c r="N20" s="25"/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5">
        <v>0</v>
      </c>
      <c r="G21" s="243"/>
      <c r="H21" s="244"/>
      <c r="I21" s="245">
        <v>0</v>
      </c>
      <c r="J21" s="243"/>
      <c r="K21" s="244"/>
      <c r="L21" s="30"/>
      <c r="M21" s="31"/>
      <c r="N21" s="32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5"/>
      <c r="G22" s="243"/>
      <c r="H22" s="244"/>
      <c r="I22" s="245"/>
      <c r="J22" s="243"/>
      <c r="K22" s="244"/>
      <c r="L22" s="160">
        <v>11</v>
      </c>
      <c r="M22" s="10"/>
      <c r="N22" s="25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6"/>
      <c r="G23" s="57"/>
      <c r="H23" s="58"/>
      <c r="I23" s="56"/>
      <c r="J23" s="57"/>
      <c r="K23" s="58"/>
      <c r="L23" s="30"/>
      <c r="M23" s="31"/>
      <c r="N23" s="32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9">
        <v>0</v>
      </c>
      <c r="G24" s="258"/>
      <c r="H24" s="60">
        <v>0</v>
      </c>
      <c r="I24" s="259">
        <v>0</v>
      </c>
      <c r="J24" s="258"/>
      <c r="K24" s="60">
        <v>0</v>
      </c>
      <c r="L24" s="160">
        <v>12</v>
      </c>
      <c r="M24" s="10"/>
      <c r="N24" s="25"/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5">
        <v>0</v>
      </c>
      <c r="G25" s="243"/>
      <c r="H25" s="244"/>
      <c r="I25" s="245">
        <v>0</v>
      </c>
      <c r="J25" s="243"/>
      <c r="K25" s="244"/>
      <c r="L25" s="30"/>
      <c r="M25" s="31"/>
      <c r="N25" s="32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5"/>
      <c r="G26" s="243"/>
      <c r="H26" s="244"/>
      <c r="I26" s="245"/>
      <c r="J26" s="243"/>
      <c r="K26" s="244"/>
      <c r="L26" s="160">
        <v>13</v>
      </c>
      <c r="M26" s="10"/>
      <c r="N26" s="25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6"/>
      <c r="G27" s="57"/>
      <c r="H27" s="58"/>
      <c r="I27" s="56"/>
      <c r="J27" s="57"/>
      <c r="K27" s="58"/>
      <c r="L27" s="30"/>
      <c r="M27" s="31"/>
      <c r="N27" s="32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9">
        <v>0</v>
      </c>
      <c r="G28" s="258"/>
      <c r="H28" s="60">
        <v>0</v>
      </c>
      <c r="I28" s="259">
        <v>0</v>
      </c>
      <c r="J28" s="258"/>
      <c r="K28" s="60">
        <v>0</v>
      </c>
      <c r="L28" s="160">
        <v>14</v>
      </c>
      <c r="M28" s="10"/>
      <c r="N28" s="25"/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5" t="s">
        <v>6</v>
      </c>
      <c r="G29" s="243"/>
      <c r="H29" s="244"/>
      <c r="I29" s="245" t="s">
        <v>6</v>
      </c>
      <c r="J29" s="243"/>
      <c r="K29" s="244"/>
      <c r="L29" s="30"/>
      <c r="M29" s="31"/>
      <c r="N29" s="32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5"/>
      <c r="G30" s="243"/>
      <c r="H30" s="244"/>
      <c r="I30" s="245"/>
      <c r="J30" s="243"/>
      <c r="K30" s="244"/>
      <c r="L30" s="160">
        <v>15</v>
      </c>
      <c r="M30" s="10"/>
      <c r="N30" s="25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6"/>
      <c r="G31" s="57"/>
      <c r="H31" s="58"/>
      <c r="I31" s="56"/>
      <c r="J31" s="57"/>
      <c r="K31" s="58"/>
      <c r="L31" s="30"/>
      <c r="M31" s="31"/>
      <c r="N31" s="32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24"/>
      <c r="G32" s="10"/>
      <c r="H32" s="25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24"/>
      <c r="G34" s="10"/>
      <c r="H34" s="25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24"/>
      <c r="G36" s="10"/>
      <c r="H36" s="25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0"/>
      <c r="G37" s="31"/>
      <c r="H37" s="32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24"/>
      <c r="G38" s="10"/>
      <c r="H38" s="25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0"/>
      <c r="G39" s="31"/>
      <c r="H39" s="32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24"/>
      <c r="G40" s="10"/>
      <c r="H40" s="25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0"/>
      <c r="G41" s="31"/>
      <c r="H41" s="32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24"/>
      <c r="G42" s="10"/>
      <c r="H42" s="25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0"/>
      <c r="G43" s="31"/>
      <c r="H43" s="32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24"/>
      <c r="G44" s="10"/>
      <c r="H44" s="25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0"/>
      <c r="G45" s="31"/>
      <c r="H45" s="32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24"/>
      <c r="G46" s="10"/>
      <c r="H46" s="25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6"/>
      <c r="G47" s="47"/>
      <c r="H47" s="48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6">
    <mergeCell ref="F16:G16"/>
    <mergeCell ref="F17:H18"/>
    <mergeCell ref="F20:G20"/>
    <mergeCell ref="F21:H22"/>
    <mergeCell ref="F24:G24"/>
    <mergeCell ref="O20:P20"/>
    <mergeCell ref="O28:P28"/>
    <mergeCell ref="AC39:AC42"/>
    <mergeCell ref="C29:E30"/>
    <mergeCell ref="I29:K30"/>
    <mergeCell ref="O29:Q30"/>
    <mergeCell ref="AB39:AB42"/>
    <mergeCell ref="O21:Q22"/>
    <mergeCell ref="O24:P24"/>
    <mergeCell ref="O25:Q26"/>
    <mergeCell ref="F25:H26"/>
    <mergeCell ref="F28:G28"/>
    <mergeCell ref="F29:H30"/>
    <mergeCell ref="B28:B30"/>
    <mergeCell ref="C28:D28"/>
    <mergeCell ref="I28:J28"/>
    <mergeCell ref="B24:B26"/>
    <mergeCell ref="C24:D24"/>
    <mergeCell ref="I24:J24"/>
    <mergeCell ref="C25:E26"/>
    <mergeCell ref="I25:K26"/>
    <mergeCell ref="B20:B22"/>
    <mergeCell ref="C20:D20"/>
    <mergeCell ref="I20:J20"/>
    <mergeCell ref="C21:E22"/>
    <mergeCell ref="I21:K22"/>
    <mergeCell ref="O16:P16"/>
    <mergeCell ref="C17:E18"/>
    <mergeCell ref="I17:K18"/>
    <mergeCell ref="B12:B14"/>
    <mergeCell ref="C12:D12"/>
    <mergeCell ref="I12:J12"/>
    <mergeCell ref="O12:P12"/>
    <mergeCell ref="O17:Q18"/>
    <mergeCell ref="B16:B18"/>
    <mergeCell ref="C16:D16"/>
    <mergeCell ref="I16:J16"/>
    <mergeCell ref="C13:E14"/>
    <mergeCell ref="I13:K14"/>
    <mergeCell ref="O13:Q14"/>
    <mergeCell ref="F12:G12"/>
    <mergeCell ref="F13:H14"/>
    <mergeCell ref="O7:Q7"/>
    <mergeCell ref="O8:P8"/>
    <mergeCell ref="C9:E10"/>
    <mergeCell ref="I9:K10"/>
    <mergeCell ref="O9:Q10"/>
    <mergeCell ref="F7:H7"/>
    <mergeCell ref="F8:G8"/>
    <mergeCell ref="F9:H10"/>
    <mergeCell ref="AB3:AB6"/>
    <mergeCell ref="AC3:AC6"/>
    <mergeCell ref="B8:B10"/>
    <mergeCell ref="C8:D8"/>
    <mergeCell ref="I8:J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7:E7"/>
    <mergeCell ref="I7:K7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P28 J28 J24 P24 D24 J20 P20 D20 J16 P16 D16 J12 P12 D12">
    <cfRule type="cellIs" dxfId="38" priority="4" stopIfTrue="1" operator="equal">
      <formula>"１年"</formula>
    </cfRule>
    <cfRule type="cellIs" dxfId="37" priority="5" stopIfTrue="1" operator="equal">
      <formula>"２年"</formula>
    </cfRule>
    <cfRule type="cellIs" dxfId="36" priority="6" stopIfTrue="1" operator="equal">
      <formula>"３年"</formula>
    </cfRule>
  </conditionalFormatting>
  <conditionalFormatting sqref="G28 G24 G20 G16 G12">
    <cfRule type="cellIs" dxfId="35" priority="1" stopIfTrue="1" operator="equal">
      <formula>"１年"</formula>
    </cfRule>
    <cfRule type="cellIs" dxfId="34" priority="2" stopIfTrue="1" operator="equal">
      <formula>"２年"</formula>
    </cfRule>
    <cfRule type="cellIs" dxfId="33" priority="3" stopIfTrue="1" operator="equal">
      <formula>"３年"</formula>
    </cfRule>
  </conditionalFormatting>
  <dataValidations count="2">
    <dataValidation imeMode="off" allowBlank="1" showInputMessage="1" showErrorMessage="1" sqref="K28 Q20:R20 Q8:R8 E20 K20 E8 E24 E28 Q16:R16 E16 K16 K24 Q12:R12 E12 Q28:R28 K12 K8 Q24:R24 H28 H20 H16 H24 H12 H8"/>
    <dataValidation imeMode="on" allowBlank="1" showInputMessage="1" showErrorMessage="1" sqref="AA24:AA25 AA12:AA13 AA28:AA29 AA7:AA9 AA16:AA17 U7:Z7 AA20:AA21 C8:C9 C29:E31 C21:E22 I21 AD2 O21 I20:J20 O16:P16 I17 AE7:AE38 I16:J16 O29 C17 U3:AA3 O17 C16:D16 C12:C14 D12 U2 D13:E14 O12:P12 I12:J12 I28:J28 I13 O13 AA2 I8:I9 X2 C20:D20 O8:O9 C2:R3 O20:P20 C25 I24:J24 O25 AC3:AD3 I25 I29 AC7:AD39 C24:D24 O24:P24 C28:D28 O28:P28 C7:R7 F21 F20:G20 F17 F16:G16 F12:G12 F28:G28 F13 F8:F9 F24:G24 F25 F29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44242</v>
      </c>
      <c r="D1" s="207"/>
      <c r="E1" s="207"/>
      <c r="F1" s="207">
        <f>$C$2+1</f>
        <v>44243</v>
      </c>
      <c r="G1" s="207"/>
      <c r="H1" s="207"/>
      <c r="I1" s="207">
        <f>$C$2+2</f>
        <v>44244</v>
      </c>
      <c r="J1" s="207"/>
      <c r="K1" s="207"/>
      <c r="L1" s="207">
        <f>$C$2+3</f>
        <v>44245</v>
      </c>
      <c r="M1" s="207"/>
      <c r="N1" s="207"/>
      <c r="O1" s="207">
        <f>$C$2+4</f>
        <v>44246</v>
      </c>
      <c r="P1" s="207"/>
      <c r="Q1" s="207"/>
      <c r="R1" s="6"/>
      <c r="S1" s="6"/>
      <c r="T1" s="6"/>
      <c r="U1" s="207">
        <f>$C$2+5</f>
        <v>44247</v>
      </c>
      <c r="V1" s="207"/>
      <c r="W1" s="207"/>
      <c r="X1" s="207">
        <f>$C$2+6</f>
        <v>44248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'46週'!AF1+1</f>
        <v>47</v>
      </c>
    </row>
    <row r="2" spans="2:32" ht="27" customHeight="1" thickTop="1" thickBot="1" x14ac:dyDescent="0.55000000000000004">
      <c r="B2" s="8"/>
      <c r="C2" s="270">
        <f>'46週'!C2:E2+7</f>
        <v>44242</v>
      </c>
      <c r="D2" s="271"/>
      <c r="E2" s="272"/>
      <c r="F2" s="217">
        <f>C2+1</f>
        <v>44243</v>
      </c>
      <c r="G2" s="217"/>
      <c r="H2" s="217"/>
      <c r="I2" s="216">
        <f>F2+1</f>
        <v>44244</v>
      </c>
      <c r="J2" s="217"/>
      <c r="K2" s="218"/>
      <c r="L2" s="216">
        <f>I2+1</f>
        <v>44245</v>
      </c>
      <c r="M2" s="217"/>
      <c r="N2" s="218"/>
      <c r="O2" s="217">
        <f>L2+1</f>
        <v>44246</v>
      </c>
      <c r="P2" s="217"/>
      <c r="Q2" s="235"/>
      <c r="R2" s="118"/>
      <c r="S2" s="119"/>
      <c r="T2" s="120"/>
      <c r="U2" s="208">
        <f>O2+1</f>
        <v>44247</v>
      </c>
      <c r="V2" s="209"/>
      <c r="W2" s="210"/>
      <c r="X2" s="211">
        <f>U2+1</f>
        <v>44248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32" priority="1" stopIfTrue="1" operator="equal">
      <formula>"１年"</formula>
    </cfRule>
    <cfRule type="cellIs" dxfId="31" priority="2" stopIfTrue="1" operator="equal">
      <formula>"２年"</formula>
    </cfRule>
    <cfRule type="cellIs" dxfId="30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O17" sqref="O17:Q18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44249</v>
      </c>
      <c r="D1" s="207"/>
      <c r="E1" s="207"/>
      <c r="F1" s="207">
        <f>$C$2+1</f>
        <v>44250</v>
      </c>
      <c r="G1" s="207"/>
      <c r="H1" s="207"/>
      <c r="I1" s="207">
        <f>$C$2+2</f>
        <v>44251</v>
      </c>
      <c r="J1" s="207"/>
      <c r="K1" s="207"/>
      <c r="L1" s="207">
        <f>$C$2+3</f>
        <v>44252</v>
      </c>
      <c r="M1" s="207"/>
      <c r="N1" s="207"/>
      <c r="O1" s="207">
        <f>$C$2+4</f>
        <v>44253</v>
      </c>
      <c r="P1" s="207"/>
      <c r="Q1" s="207"/>
      <c r="R1" s="6"/>
      <c r="S1" s="6"/>
      <c r="T1" s="6"/>
      <c r="U1" s="207">
        <f>$C$2+5</f>
        <v>44254</v>
      </c>
      <c r="V1" s="207"/>
      <c r="W1" s="207"/>
      <c r="X1" s="207">
        <f>$C$2+6</f>
        <v>44255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'47週'!AF1+1</f>
        <v>48</v>
      </c>
    </row>
    <row r="2" spans="2:32" ht="27" customHeight="1" thickTop="1" thickBot="1" x14ac:dyDescent="0.55000000000000004">
      <c r="B2" s="8"/>
      <c r="C2" s="270">
        <f>'47週'!C2:E2+7</f>
        <v>44249</v>
      </c>
      <c r="D2" s="271"/>
      <c r="E2" s="272"/>
      <c r="F2" s="211">
        <f>C2+1</f>
        <v>44250</v>
      </c>
      <c r="G2" s="211"/>
      <c r="H2" s="211"/>
      <c r="I2" s="267">
        <f>F2+1</f>
        <v>44251</v>
      </c>
      <c r="J2" s="211"/>
      <c r="K2" s="268"/>
      <c r="L2" s="216">
        <f>I2+1</f>
        <v>44252</v>
      </c>
      <c r="M2" s="217"/>
      <c r="N2" s="218"/>
      <c r="O2" s="217">
        <f>L2+1</f>
        <v>44253</v>
      </c>
      <c r="P2" s="217"/>
      <c r="Q2" s="235"/>
      <c r="R2" s="118"/>
      <c r="S2" s="119"/>
      <c r="T2" s="120"/>
      <c r="U2" s="208">
        <f>O2+1</f>
        <v>44254</v>
      </c>
      <c r="V2" s="209"/>
      <c r="W2" s="210"/>
      <c r="X2" s="211">
        <f>U2+1</f>
        <v>44255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 t="str">
        <f>IFERROR(VLOOKUP($F$2,年計!$A$4:$B$368,2,FALSE),"")</f>
        <v>＜天皇誕生日＞</v>
      </c>
      <c r="G3" s="199"/>
      <c r="H3" s="200"/>
      <c r="I3" s="198" t="str">
        <f>IFERROR(VLOOKUP($I$2,年計!$A$4:$B$368,2,FALSE),"")</f>
        <v>＜振替休日＞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181"/>
      <c r="G7" s="179"/>
      <c r="H7" s="182"/>
      <c r="I7" s="189"/>
      <c r="J7" s="190"/>
      <c r="K7" s="191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4"/>
      <c r="G8" s="10"/>
      <c r="H8" s="25"/>
      <c r="I8" s="24"/>
      <c r="J8" s="10"/>
      <c r="K8" s="25"/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>
        <v>0</v>
      </c>
      <c r="D9" s="243"/>
      <c r="E9" s="244"/>
      <c r="F9" s="30"/>
      <c r="G9" s="31"/>
      <c r="H9" s="32"/>
      <c r="I9" s="30"/>
      <c r="J9" s="31"/>
      <c r="K9" s="32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"/>
      <c r="G10" s="10"/>
      <c r="H10" s="25"/>
      <c r="I10" s="24"/>
      <c r="J10" s="10"/>
      <c r="K10" s="25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30"/>
      <c r="G11" s="31"/>
      <c r="H11" s="32"/>
      <c r="I11" s="30"/>
      <c r="J11" s="31"/>
      <c r="K11" s="32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160">
        <v>6</v>
      </c>
      <c r="G12" s="10"/>
      <c r="H12" s="25"/>
      <c r="I12" s="24"/>
      <c r="J12" s="10"/>
      <c r="K12" s="25"/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>
        <v>0</v>
      </c>
      <c r="D13" s="243"/>
      <c r="E13" s="244"/>
      <c r="F13" s="30"/>
      <c r="G13" s="31"/>
      <c r="H13" s="32"/>
      <c r="I13" s="30"/>
      <c r="J13" s="31"/>
      <c r="K13" s="32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160">
        <v>7</v>
      </c>
      <c r="G14" s="10"/>
      <c r="H14" s="25"/>
      <c r="I14" s="24"/>
      <c r="J14" s="10"/>
      <c r="K14" s="25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30"/>
      <c r="G15" s="31"/>
      <c r="H15" s="32"/>
      <c r="I15" s="30"/>
      <c r="J15" s="31"/>
      <c r="K15" s="32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160">
        <v>8</v>
      </c>
      <c r="G16" s="10"/>
      <c r="H16" s="25"/>
      <c r="I16" s="24"/>
      <c r="J16" s="10"/>
      <c r="K16" s="25"/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>
        <v>0</v>
      </c>
      <c r="D17" s="243"/>
      <c r="E17" s="244"/>
      <c r="F17" s="30"/>
      <c r="G17" s="31"/>
      <c r="H17" s="32"/>
      <c r="I17" s="30"/>
      <c r="J17" s="31"/>
      <c r="K17" s="32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160">
        <v>9</v>
      </c>
      <c r="G18" s="10"/>
      <c r="H18" s="25"/>
      <c r="I18" s="24"/>
      <c r="J18" s="10"/>
      <c r="K18" s="25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30"/>
      <c r="G19" s="31"/>
      <c r="H19" s="32"/>
      <c r="I19" s="30"/>
      <c r="J19" s="31"/>
      <c r="K19" s="32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160">
        <v>10</v>
      </c>
      <c r="G20" s="10"/>
      <c r="H20" s="25"/>
      <c r="I20" s="24"/>
      <c r="J20" s="10"/>
      <c r="K20" s="25"/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>
        <v>0</v>
      </c>
      <c r="D21" s="243"/>
      <c r="E21" s="244"/>
      <c r="F21" s="30"/>
      <c r="G21" s="31"/>
      <c r="H21" s="32"/>
      <c r="I21" s="30"/>
      <c r="J21" s="31"/>
      <c r="K21" s="32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160">
        <v>11</v>
      </c>
      <c r="G22" s="10"/>
      <c r="H22" s="25"/>
      <c r="I22" s="24"/>
      <c r="J22" s="10"/>
      <c r="K22" s="25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30"/>
      <c r="G23" s="31"/>
      <c r="H23" s="32"/>
      <c r="I23" s="30"/>
      <c r="J23" s="31"/>
      <c r="K23" s="32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160">
        <v>12</v>
      </c>
      <c r="G24" s="10"/>
      <c r="H24" s="25"/>
      <c r="I24" s="24"/>
      <c r="J24" s="10"/>
      <c r="K24" s="25"/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>
        <v>0</v>
      </c>
      <c r="D25" s="243"/>
      <c r="E25" s="244"/>
      <c r="F25" s="30"/>
      <c r="G25" s="31"/>
      <c r="H25" s="32"/>
      <c r="I25" s="30"/>
      <c r="J25" s="31"/>
      <c r="K25" s="32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160">
        <v>13</v>
      </c>
      <c r="G26" s="10"/>
      <c r="H26" s="25"/>
      <c r="I26" s="24"/>
      <c r="J26" s="10"/>
      <c r="K26" s="25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30"/>
      <c r="G27" s="31"/>
      <c r="H27" s="32"/>
      <c r="I27" s="30"/>
      <c r="J27" s="31"/>
      <c r="K27" s="32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160">
        <v>14</v>
      </c>
      <c r="G28" s="10"/>
      <c r="H28" s="25"/>
      <c r="I28" s="24"/>
      <c r="J28" s="10"/>
      <c r="K28" s="25"/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 t="s">
        <v>6</v>
      </c>
      <c r="D29" s="243"/>
      <c r="E29" s="244"/>
      <c r="F29" s="30"/>
      <c r="G29" s="31"/>
      <c r="H29" s="32"/>
      <c r="I29" s="30"/>
      <c r="J29" s="31"/>
      <c r="K29" s="32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160">
        <v>15</v>
      </c>
      <c r="G30" s="10"/>
      <c r="H30" s="25"/>
      <c r="I30" s="24"/>
      <c r="J30" s="10"/>
      <c r="K30" s="25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30"/>
      <c r="G31" s="31"/>
      <c r="H31" s="32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73">
    <mergeCell ref="O20:P20"/>
    <mergeCell ref="O28:P28"/>
    <mergeCell ref="AC39:AC42"/>
    <mergeCell ref="L29:N30"/>
    <mergeCell ref="O29:Q30"/>
    <mergeCell ref="AB39:AB42"/>
    <mergeCell ref="O21:Q22"/>
    <mergeCell ref="O24:P24"/>
    <mergeCell ref="O25:Q26"/>
    <mergeCell ref="B20:B22"/>
    <mergeCell ref="L20:M20"/>
    <mergeCell ref="L21:N22"/>
    <mergeCell ref="B28:B30"/>
    <mergeCell ref="L28:M28"/>
    <mergeCell ref="B24:B26"/>
    <mergeCell ref="L24:M24"/>
    <mergeCell ref="L25:N26"/>
    <mergeCell ref="C28:D28"/>
    <mergeCell ref="C29:E30"/>
    <mergeCell ref="C20:D20"/>
    <mergeCell ref="C21:E22"/>
    <mergeCell ref="C24:D24"/>
    <mergeCell ref="C25:E26"/>
    <mergeCell ref="L17:N18"/>
    <mergeCell ref="O17:Q18"/>
    <mergeCell ref="B16:B18"/>
    <mergeCell ref="L16:M16"/>
    <mergeCell ref="L13:N14"/>
    <mergeCell ref="O13:Q14"/>
    <mergeCell ref="C13:E14"/>
    <mergeCell ref="C16:D16"/>
    <mergeCell ref="C17:E18"/>
    <mergeCell ref="O8:P8"/>
    <mergeCell ref="L9:N10"/>
    <mergeCell ref="O9:Q10"/>
    <mergeCell ref="O16:P16"/>
    <mergeCell ref="B12:B14"/>
    <mergeCell ref="L12:M12"/>
    <mergeCell ref="O12:P12"/>
    <mergeCell ref="C8:D8"/>
    <mergeCell ref="C9:E10"/>
    <mergeCell ref="C12:D12"/>
    <mergeCell ref="AB3:AB6"/>
    <mergeCell ref="AC3:AC6"/>
    <mergeCell ref="B8:B10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7:E7"/>
    <mergeCell ref="L7:N7"/>
    <mergeCell ref="O7:Q7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P28 P24 P20 P16 P12">
    <cfRule type="cellIs" dxfId="29" priority="4" stopIfTrue="1" operator="equal">
      <formula>"１年"</formula>
    </cfRule>
    <cfRule type="cellIs" dxfId="28" priority="5" stopIfTrue="1" operator="equal">
      <formula>"２年"</formula>
    </cfRule>
    <cfRule type="cellIs" dxfId="27" priority="6" stopIfTrue="1" operator="equal">
      <formula>"３年"</formula>
    </cfRule>
  </conditionalFormatting>
  <conditionalFormatting sqref="D28 D24 D20 D16 D12">
    <cfRule type="cellIs" dxfId="26" priority="1" stopIfTrue="1" operator="equal">
      <formula>"１年"</formula>
    </cfRule>
    <cfRule type="cellIs" dxfId="25" priority="2" stopIfTrue="1" operator="equal">
      <formula>"２年"</formula>
    </cfRule>
    <cfRule type="cellIs" dxfId="24" priority="3" stopIfTrue="1" operator="equal">
      <formula>"３年"</formula>
    </cfRule>
  </conditionalFormatting>
  <dataValidations count="2">
    <dataValidation imeMode="off" allowBlank="1" showInputMessage="1" showErrorMessage="1" sqref="E28 Q20:R20 N20 N24 E20 Q8:R8 N28 N16 Q16:R16 Q28:R28 E16 N12 Q12:R12 Q24:R24 E24 E12 E8 N8"/>
    <dataValidation imeMode="on" allowBlank="1" showInputMessage="1" showErrorMessage="1" sqref="AA24:AA25 AA12:AA13 AA28:AA29 AA7:AA9 AA16:AA17 U7:Z7 AA20:AA21 L20:L21 X2 C20:D20 O24:P24 O21 C17 O16:P16 C16:D16 AC3:AD3 C29 L16:L17 AC7:AD39 O28:P28 O17 C2:R3 AD2 AE7:AE38 C28:D28 C12:D12 O12:P12 C13 L12:L13 C8:C9 O13 U3:AA3 C24:D24 O29 U2 O8:O9 L8:L9 O20:P20 L28:L29 AA2 O25 L24:L25 C7:R7 C25 C21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F2" sqref="F2:H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43941</v>
      </c>
      <c r="D1" s="207"/>
      <c r="E1" s="207"/>
      <c r="F1" s="207">
        <f>$C$2+1</f>
        <v>43942</v>
      </c>
      <c r="G1" s="207"/>
      <c r="H1" s="207"/>
      <c r="I1" s="207">
        <f>$C$2+2</f>
        <v>43943</v>
      </c>
      <c r="J1" s="207"/>
      <c r="K1" s="207"/>
      <c r="L1" s="207">
        <f>$C$2+3</f>
        <v>43944</v>
      </c>
      <c r="M1" s="207"/>
      <c r="N1" s="207"/>
      <c r="O1" s="207">
        <f>$C$2+4</f>
        <v>43945</v>
      </c>
      <c r="P1" s="207"/>
      <c r="Q1" s="207"/>
      <c r="R1" s="6"/>
      <c r="S1" s="6"/>
      <c r="T1" s="6"/>
      <c r="U1" s="207">
        <f>$C$2+5</f>
        <v>43946</v>
      </c>
      <c r="V1" s="207"/>
      <c r="W1" s="207"/>
      <c r="X1" s="207">
        <f>$C$2+6</f>
        <v>43947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'3週'!AF1+1</f>
        <v>4</v>
      </c>
    </row>
    <row r="2" spans="2:32" ht="27" customHeight="1" thickTop="1" thickBot="1" x14ac:dyDescent="0.55000000000000004">
      <c r="B2" s="8"/>
      <c r="C2" s="216">
        <f>'3週'!C2:E2+7</f>
        <v>43941</v>
      </c>
      <c r="D2" s="217"/>
      <c r="E2" s="218"/>
      <c r="F2" s="217">
        <f>C2+1</f>
        <v>43942</v>
      </c>
      <c r="G2" s="217"/>
      <c r="H2" s="217"/>
      <c r="I2" s="216">
        <f>F2+1</f>
        <v>43943</v>
      </c>
      <c r="J2" s="217"/>
      <c r="K2" s="218"/>
      <c r="L2" s="216">
        <f>I2+1</f>
        <v>43944</v>
      </c>
      <c r="M2" s="217"/>
      <c r="N2" s="218"/>
      <c r="O2" s="217">
        <f>L2+1</f>
        <v>43945</v>
      </c>
      <c r="P2" s="217"/>
      <c r="Q2" s="235"/>
      <c r="R2" s="118"/>
      <c r="S2" s="119"/>
      <c r="T2" s="120"/>
      <c r="U2" s="208">
        <f>O2+1</f>
        <v>43946</v>
      </c>
      <c r="V2" s="209"/>
      <c r="W2" s="210"/>
      <c r="X2" s="211">
        <f>U2+1</f>
        <v>43947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14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85" priority="1" stopIfTrue="1" operator="equal">
      <formula>"１年"</formula>
    </cfRule>
    <cfRule type="cellIs" dxfId="184" priority="2" stopIfTrue="1" operator="equal">
      <formula>"２年"</formula>
    </cfRule>
    <cfRule type="cellIs" dxfId="183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44256</v>
      </c>
      <c r="D1" s="207"/>
      <c r="E1" s="207"/>
      <c r="F1" s="207">
        <f>$C$2+1</f>
        <v>44257</v>
      </c>
      <c r="G1" s="207"/>
      <c r="H1" s="207"/>
      <c r="I1" s="207">
        <f>$C$2+2</f>
        <v>44258</v>
      </c>
      <c r="J1" s="207"/>
      <c r="K1" s="207"/>
      <c r="L1" s="207">
        <f>$C$2+3</f>
        <v>44259</v>
      </c>
      <c r="M1" s="207"/>
      <c r="N1" s="207"/>
      <c r="O1" s="207">
        <f>$C$2+4</f>
        <v>44260</v>
      </c>
      <c r="P1" s="207"/>
      <c r="Q1" s="207"/>
      <c r="R1" s="6"/>
      <c r="S1" s="6"/>
      <c r="T1" s="6"/>
      <c r="U1" s="207">
        <f>$C$2+5</f>
        <v>44261</v>
      </c>
      <c r="V1" s="207"/>
      <c r="W1" s="207"/>
      <c r="X1" s="207">
        <f>$C$2+6</f>
        <v>44262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'48週'!AF1+1</f>
        <v>49</v>
      </c>
    </row>
    <row r="2" spans="2:32" ht="27" customHeight="1" thickTop="1" thickBot="1" x14ac:dyDescent="0.55000000000000004">
      <c r="B2" s="8"/>
      <c r="C2" s="216">
        <f>'48週'!C2:E2+7</f>
        <v>44256</v>
      </c>
      <c r="D2" s="217"/>
      <c r="E2" s="218"/>
      <c r="F2" s="217">
        <f>C2+1</f>
        <v>44257</v>
      </c>
      <c r="G2" s="217"/>
      <c r="H2" s="217"/>
      <c r="I2" s="216">
        <f>F2+1</f>
        <v>44258</v>
      </c>
      <c r="J2" s="217"/>
      <c r="K2" s="218"/>
      <c r="L2" s="216">
        <f>I2+1</f>
        <v>44259</v>
      </c>
      <c r="M2" s="217"/>
      <c r="N2" s="218"/>
      <c r="O2" s="217">
        <f>L2+1</f>
        <v>44260</v>
      </c>
      <c r="P2" s="217"/>
      <c r="Q2" s="235"/>
      <c r="R2" s="118"/>
      <c r="S2" s="119"/>
      <c r="T2" s="120"/>
      <c r="U2" s="208">
        <f>O2+1</f>
        <v>44261</v>
      </c>
      <c r="V2" s="209"/>
      <c r="W2" s="210"/>
      <c r="X2" s="211">
        <f>U2+1</f>
        <v>44262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23" priority="1" stopIfTrue="1" operator="equal">
      <formula>"１年"</formula>
    </cfRule>
    <cfRule type="cellIs" dxfId="22" priority="2" stopIfTrue="1" operator="equal">
      <formula>"２年"</formula>
    </cfRule>
    <cfRule type="cellIs" dxfId="21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R52" sqref="R5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44263</v>
      </c>
      <c r="D1" s="207"/>
      <c r="E1" s="207"/>
      <c r="F1" s="207">
        <f>$C$2+1</f>
        <v>44264</v>
      </c>
      <c r="G1" s="207"/>
      <c r="H1" s="207"/>
      <c r="I1" s="207">
        <f>$C$2+2</f>
        <v>44265</v>
      </c>
      <c r="J1" s="207"/>
      <c r="K1" s="207"/>
      <c r="L1" s="207">
        <f>$C$2+3</f>
        <v>44266</v>
      </c>
      <c r="M1" s="207"/>
      <c r="N1" s="207"/>
      <c r="O1" s="207">
        <f>$C$2+4</f>
        <v>44267</v>
      </c>
      <c r="P1" s="207"/>
      <c r="Q1" s="207"/>
      <c r="R1" s="6"/>
      <c r="S1" s="6"/>
      <c r="T1" s="6"/>
      <c r="U1" s="207">
        <f>$C$2+5</f>
        <v>44268</v>
      </c>
      <c r="V1" s="207"/>
      <c r="W1" s="207"/>
      <c r="X1" s="207">
        <f>$C$2+6</f>
        <v>44269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'49週'!AF1+1</f>
        <v>50</v>
      </c>
    </row>
    <row r="2" spans="2:32" ht="27" customHeight="1" thickTop="1" thickBot="1" x14ac:dyDescent="0.55000000000000004">
      <c r="B2" s="8"/>
      <c r="C2" s="216">
        <f>'49週'!C2:E2+7</f>
        <v>44263</v>
      </c>
      <c r="D2" s="217"/>
      <c r="E2" s="218"/>
      <c r="F2" s="217">
        <f>C2+1</f>
        <v>44264</v>
      </c>
      <c r="G2" s="217"/>
      <c r="H2" s="217"/>
      <c r="I2" s="216">
        <f>F2+1</f>
        <v>44265</v>
      </c>
      <c r="J2" s="217"/>
      <c r="K2" s="218"/>
      <c r="L2" s="216">
        <f>I2+1</f>
        <v>44266</v>
      </c>
      <c r="M2" s="217"/>
      <c r="N2" s="218"/>
      <c r="O2" s="217">
        <f>L2+1</f>
        <v>44267</v>
      </c>
      <c r="P2" s="217"/>
      <c r="Q2" s="235"/>
      <c r="R2" s="118"/>
      <c r="S2" s="119"/>
      <c r="T2" s="120"/>
      <c r="U2" s="208">
        <f>O2+1</f>
        <v>44268</v>
      </c>
      <c r="V2" s="209"/>
      <c r="W2" s="210"/>
      <c r="X2" s="211">
        <f>U2+1</f>
        <v>44269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20" priority="1" stopIfTrue="1" operator="equal">
      <formula>"１年"</formula>
    </cfRule>
    <cfRule type="cellIs" dxfId="19" priority="2" stopIfTrue="1" operator="equal">
      <formula>"２年"</formula>
    </cfRule>
    <cfRule type="cellIs" dxfId="18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R7" sqref="R7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44270</v>
      </c>
      <c r="D1" s="207"/>
      <c r="E1" s="207"/>
      <c r="F1" s="207">
        <f>$C$2+1</f>
        <v>44271</v>
      </c>
      <c r="G1" s="207"/>
      <c r="H1" s="207"/>
      <c r="I1" s="207">
        <f>$C$2+2</f>
        <v>44272</v>
      </c>
      <c r="J1" s="207"/>
      <c r="K1" s="207"/>
      <c r="L1" s="207">
        <f>$C$2+3</f>
        <v>44273</v>
      </c>
      <c r="M1" s="207"/>
      <c r="N1" s="207"/>
      <c r="O1" s="207">
        <f>$C$2+4</f>
        <v>44274</v>
      </c>
      <c r="P1" s="207"/>
      <c r="Q1" s="207"/>
      <c r="R1" s="6"/>
      <c r="S1" s="6"/>
      <c r="T1" s="6"/>
      <c r="U1" s="207">
        <f>$C$2+5</f>
        <v>44275</v>
      </c>
      <c r="V1" s="207"/>
      <c r="W1" s="207"/>
      <c r="X1" s="207">
        <f>$C$2+6</f>
        <v>44276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'50週'!AF1+1</f>
        <v>51</v>
      </c>
    </row>
    <row r="2" spans="2:32" ht="27" customHeight="1" thickTop="1" thickBot="1" x14ac:dyDescent="0.55000000000000004">
      <c r="B2" s="8"/>
      <c r="C2" s="216">
        <f>'50週'!C2:E2+7</f>
        <v>44270</v>
      </c>
      <c r="D2" s="217"/>
      <c r="E2" s="218"/>
      <c r="F2" s="217">
        <f>C2+1</f>
        <v>44271</v>
      </c>
      <c r="G2" s="217"/>
      <c r="H2" s="217"/>
      <c r="I2" s="270">
        <f>F2+1</f>
        <v>44272</v>
      </c>
      <c r="J2" s="271"/>
      <c r="K2" s="272"/>
      <c r="L2" s="264">
        <f>I2+1</f>
        <v>44273</v>
      </c>
      <c r="M2" s="265"/>
      <c r="N2" s="266"/>
      <c r="O2" s="271">
        <f>L2+1</f>
        <v>44274</v>
      </c>
      <c r="P2" s="271"/>
      <c r="Q2" s="276"/>
      <c r="R2" s="118"/>
      <c r="S2" s="119"/>
      <c r="T2" s="120"/>
      <c r="U2" s="208">
        <f>O2+1</f>
        <v>44275</v>
      </c>
      <c r="V2" s="209"/>
      <c r="W2" s="210"/>
      <c r="X2" s="211">
        <f>U2+1</f>
        <v>44276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 t="str">
        <f>IFERROR(VLOOKUP($U$2,年計!$A$4:$B$368,2,FALSE),"")</f>
        <v>＜春分の日＞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75"/>
      <c r="P32" s="176"/>
      <c r="Q32" s="177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5:Q26"/>
    <mergeCell ref="O28:P28"/>
    <mergeCell ref="O29:Q30"/>
    <mergeCell ref="O16:P16"/>
    <mergeCell ref="O17:Q18"/>
    <mergeCell ref="O20:P20"/>
    <mergeCell ref="O21:Q22"/>
    <mergeCell ref="O24:P24"/>
    <mergeCell ref="O7:Q7"/>
    <mergeCell ref="O8:P8"/>
    <mergeCell ref="O9:Q10"/>
    <mergeCell ref="O12:P12"/>
    <mergeCell ref="O13:Q14"/>
    <mergeCell ref="L16:M16"/>
    <mergeCell ref="L17:N18"/>
    <mergeCell ref="L20:M20"/>
    <mergeCell ref="L21:N22"/>
    <mergeCell ref="L24:M24"/>
    <mergeCell ref="AC39:AC42"/>
    <mergeCell ref="C29:E30"/>
    <mergeCell ref="F29:H30"/>
    <mergeCell ref="I29:K30"/>
    <mergeCell ref="AB39:AB42"/>
    <mergeCell ref="L25:N26"/>
    <mergeCell ref="L28:M28"/>
    <mergeCell ref="L29:N30"/>
    <mergeCell ref="B28:B30"/>
    <mergeCell ref="C28:D28"/>
    <mergeCell ref="F28:G28"/>
    <mergeCell ref="I28:J28"/>
    <mergeCell ref="B24:B26"/>
    <mergeCell ref="C24:D24"/>
    <mergeCell ref="F24:G24"/>
    <mergeCell ref="I24:J24"/>
    <mergeCell ref="C25:E26"/>
    <mergeCell ref="F25:H26"/>
    <mergeCell ref="I25:K26"/>
    <mergeCell ref="B20:B22"/>
    <mergeCell ref="C20:D20"/>
    <mergeCell ref="F20:G20"/>
    <mergeCell ref="I20:J20"/>
    <mergeCell ref="C21:E22"/>
    <mergeCell ref="F21:H22"/>
    <mergeCell ref="I21:K22"/>
    <mergeCell ref="C17:E18"/>
    <mergeCell ref="F17:H18"/>
    <mergeCell ref="I17:K18"/>
    <mergeCell ref="B12:B14"/>
    <mergeCell ref="C12:D12"/>
    <mergeCell ref="F12:G12"/>
    <mergeCell ref="I12:J12"/>
    <mergeCell ref="B16:B18"/>
    <mergeCell ref="C16:D16"/>
    <mergeCell ref="F16:G16"/>
    <mergeCell ref="I16:J16"/>
    <mergeCell ref="C13:E14"/>
    <mergeCell ref="F13:H14"/>
    <mergeCell ref="I13:K14"/>
    <mergeCell ref="L8:M8"/>
    <mergeCell ref="L9:N10"/>
    <mergeCell ref="L12:M12"/>
    <mergeCell ref="L13:N14"/>
    <mergeCell ref="C7:E7"/>
    <mergeCell ref="F7:H7"/>
    <mergeCell ref="I7:K7"/>
    <mergeCell ref="C9:E10"/>
    <mergeCell ref="F9:H10"/>
    <mergeCell ref="I9:K10"/>
    <mergeCell ref="AB3:AB6"/>
    <mergeCell ref="AC3:AC6"/>
    <mergeCell ref="B8:B10"/>
    <mergeCell ref="C8:D8"/>
    <mergeCell ref="F8:G8"/>
    <mergeCell ref="I8:J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L7:N7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J28 G24 J24 D24 J20 D20 G20 J16 D16 G16 J12 D12 G12">
    <cfRule type="cellIs" dxfId="17" priority="7" stopIfTrue="1" operator="equal">
      <formula>"１年"</formula>
    </cfRule>
    <cfRule type="cellIs" dxfId="16" priority="8" stopIfTrue="1" operator="equal">
      <formula>"２年"</formula>
    </cfRule>
    <cfRule type="cellIs" dxfId="15" priority="9" stopIfTrue="1" operator="equal">
      <formula>"３年"</formula>
    </cfRule>
  </conditionalFormatting>
  <conditionalFormatting sqref="M28 M24 M20 M16 M12">
    <cfRule type="cellIs" dxfId="14" priority="4" stopIfTrue="1" operator="equal">
      <formula>"１年"</formula>
    </cfRule>
    <cfRule type="cellIs" dxfId="13" priority="5" stopIfTrue="1" operator="equal">
      <formula>"２年"</formula>
    </cfRule>
    <cfRule type="cellIs" dxfId="12" priority="6" stopIfTrue="1" operator="equal">
      <formula>"３年"</formula>
    </cfRule>
  </conditionalFormatting>
  <conditionalFormatting sqref="P28 P24 P20 P16 P12">
    <cfRule type="cellIs" dxfId="11" priority="1" stopIfTrue="1" operator="equal">
      <formula>"１年"</formula>
    </cfRule>
    <cfRule type="cellIs" dxfId="10" priority="2" stopIfTrue="1" operator="equal">
      <formula>"２年"</formula>
    </cfRule>
    <cfRule type="cellIs" dxfId="9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AA2 C21:E22 I21 F21 L20:M20 I20:J20 L17 I17 F16:G16 I16:J16 X2 C17 F17 L16:M16 C16:D16 C12:C14 D12 F13 D13:E14 L12:M12 I12:J12 AC3:AD3 I13 L13 F12:G12 I8:I9 F8:F9 C20:D20 L8:L9 AC7:AD39 L24:M24 C25 I24:J24 L25 F25 I25 U2 F24:G24 C24:D24 L29 C28:D28 I29 C29:E31 U3:AA3 F28:G28 I28:J28 F29 C2:R3 C8:C9 AD2 AE7:AE38 L21 L28:M28 C7:R7 O21 O16:P16 O17 O12:P12 O13 O8:O9 O20:P20 O25 O24:P24 O28:P28 O29"/>
    <dataValidation imeMode="off" allowBlank="1" showInputMessage="1" showErrorMessage="1" sqref="K28 Q28:R28 Q16:R16 E20 K20 H20 H16 E24 Q12:R12 E16 K16 H28 Q8:R8 E12 H12 K12 K8 E28 Q24:R24 E8 H8 K24 H24 N24 N28 N20 N16 N12 N8 Q20:R20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I2" sqref="I2:K2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44277</v>
      </c>
      <c r="D1" s="207"/>
      <c r="E1" s="207"/>
      <c r="F1" s="207">
        <f>$C$2+1</f>
        <v>44278</v>
      </c>
      <c r="G1" s="207"/>
      <c r="H1" s="207"/>
      <c r="I1" s="207">
        <f>$C$2+2</f>
        <v>44279</v>
      </c>
      <c r="J1" s="207"/>
      <c r="K1" s="207"/>
      <c r="L1" s="207">
        <f>$C$2+3</f>
        <v>44280</v>
      </c>
      <c r="M1" s="207"/>
      <c r="N1" s="207"/>
      <c r="O1" s="207">
        <f>$C$2+4</f>
        <v>44281</v>
      </c>
      <c r="P1" s="207"/>
      <c r="Q1" s="207"/>
      <c r="R1" s="6"/>
      <c r="S1" s="6"/>
      <c r="T1" s="6"/>
      <c r="U1" s="207">
        <f>$C$2+5</f>
        <v>44282</v>
      </c>
      <c r="V1" s="207"/>
      <c r="W1" s="207"/>
      <c r="X1" s="207">
        <f>$C$2+6</f>
        <v>44283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'51週'!AF1+1</f>
        <v>52</v>
      </c>
    </row>
    <row r="2" spans="2:32" ht="27" customHeight="1" thickTop="1" thickBot="1" x14ac:dyDescent="0.55000000000000004">
      <c r="B2" s="8"/>
      <c r="C2" s="216">
        <f>'51週'!C2:E2+7</f>
        <v>44277</v>
      </c>
      <c r="D2" s="217"/>
      <c r="E2" s="218"/>
      <c r="F2" s="217">
        <f>C2+1</f>
        <v>44278</v>
      </c>
      <c r="G2" s="217"/>
      <c r="H2" s="217"/>
      <c r="I2" s="216">
        <f>F2+1</f>
        <v>44279</v>
      </c>
      <c r="J2" s="217"/>
      <c r="K2" s="218"/>
      <c r="L2" s="216">
        <f>I2+1</f>
        <v>44280</v>
      </c>
      <c r="M2" s="217"/>
      <c r="N2" s="218"/>
      <c r="O2" s="217">
        <f>L2+1</f>
        <v>44281</v>
      </c>
      <c r="P2" s="217"/>
      <c r="Q2" s="235"/>
      <c r="R2" s="118"/>
      <c r="S2" s="119"/>
      <c r="T2" s="120"/>
      <c r="U2" s="208">
        <f>O2+1</f>
        <v>44282</v>
      </c>
      <c r="V2" s="209"/>
      <c r="W2" s="210"/>
      <c r="X2" s="211">
        <f>U2+1</f>
        <v>44283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 t="str">
        <f>IFERROR(VLOOKUP($I$2,年計!$A$4:$B$368,2,FALSE),"")</f>
        <v>＜学年末休業＞～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7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6"/>
      <c r="G7" s="247"/>
      <c r="H7" s="248"/>
      <c r="I7" s="181"/>
      <c r="J7" s="179"/>
      <c r="K7" s="182"/>
      <c r="L7" s="163"/>
      <c r="M7" s="164"/>
      <c r="N7" s="165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7">
        <v>0</v>
      </c>
      <c r="G8" s="238"/>
      <c r="H8" s="53">
        <v>0</v>
      </c>
      <c r="I8" s="24"/>
      <c r="J8" s="10"/>
      <c r="K8" s="25"/>
      <c r="L8" s="24"/>
      <c r="M8" s="10"/>
      <c r="N8" s="25"/>
      <c r="O8" s="24"/>
      <c r="P8" s="10"/>
      <c r="Q8" s="26"/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2" t="s">
        <v>6</v>
      </c>
      <c r="G9" s="243"/>
      <c r="H9" s="244"/>
      <c r="I9" s="30"/>
      <c r="J9" s="31"/>
      <c r="K9" s="32"/>
      <c r="L9" s="30"/>
      <c r="M9" s="31"/>
      <c r="N9" s="32"/>
      <c r="O9" s="30"/>
      <c r="P9" s="31"/>
      <c r="Q9" s="33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5"/>
      <c r="G10" s="243"/>
      <c r="H10" s="244"/>
      <c r="I10" s="24"/>
      <c r="J10" s="10"/>
      <c r="K10" s="25"/>
      <c r="L10" s="24"/>
      <c r="M10" s="10"/>
      <c r="N10" s="25"/>
      <c r="O10" s="24"/>
      <c r="P10" s="10"/>
      <c r="Q10" s="28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6"/>
      <c r="G11" s="57"/>
      <c r="H11" s="58"/>
      <c r="I11" s="30"/>
      <c r="J11" s="31"/>
      <c r="K11" s="32"/>
      <c r="L11" s="30"/>
      <c r="M11" s="31"/>
      <c r="N11" s="32"/>
      <c r="O11" s="30"/>
      <c r="P11" s="31"/>
      <c r="Q11" s="33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9">
        <v>0</v>
      </c>
      <c r="G12" s="258"/>
      <c r="H12" s="60">
        <v>0</v>
      </c>
      <c r="I12" s="160">
        <v>6</v>
      </c>
      <c r="J12" s="10"/>
      <c r="K12" s="25"/>
      <c r="L12" s="160"/>
      <c r="M12" s="10"/>
      <c r="N12" s="25"/>
      <c r="O12" s="24"/>
      <c r="P12" s="10"/>
      <c r="Q12" s="28"/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5" t="s">
        <v>6</v>
      </c>
      <c r="G13" s="243"/>
      <c r="H13" s="244"/>
      <c r="I13" s="30"/>
      <c r="J13" s="31"/>
      <c r="K13" s="32"/>
      <c r="L13" s="30"/>
      <c r="M13" s="31"/>
      <c r="N13" s="32"/>
      <c r="O13" s="30"/>
      <c r="P13" s="31"/>
      <c r="Q13" s="33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5"/>
      <c r="G14" s="243"/>
      <c r="H14" s="244"/>
      <c r="I14" s="160">
        <v>7</v>
      </c>
      <c r="J14" s="10"/>
      <c r="K14" s="25"/>
      <c r="L14" s="160"/>
      <c r="M14" s="10"/>
      <c r="N14" s="25"/>
      <c r="O14" s="24"/>
      <c r="P14" s="10"/>
      <c r="Q14" s="28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6"/>
      <c r="G15" s="57"/>
      <c r="H15" s="58"/>
      <c r="I15" s="30"/>
      <c r="J15" s="31"/>
      <c r="K15" s="32"/>
      <c r="L15" s="159"/>
      <c r="M15" s="31"/>
      <c r="N15" s="32"/>
      <c r="O15" s="30"/>
      <c r="P15" s="31"/>
      <c r="Q15" s="33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9">
        <v>0</v>
      </c>
      <c r="G16" s="258"/>
      <c r="H16" s="60">
        <v>0</v>
      </c>
      <c r="I16" s="160">
        <v>8</v>
      </c>
      <c r="J16" s="10"/>
      <c r="K16" s="25"/>
      <c r="L16" s="160"/>
      <c r="M16" s="10"/>
      <c r="N16" s="25"/>
      <c r="O16" s="24"/>
      <c r="P16" s="10"/>
      <c r="Q16" s="28"/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5" t="s">
        <v>6</v>
      </c>
      <c r="G17" s="243"/>
      <c r="H17" s="244"/>
      <c r="I17" s="30"/>
      <c r="J17" s="31"/>
      <c r="K17" s="32"/>
      <c r="L17" s="30"/>
      <c r="M17" s="31"/>
      <c r="N17" s="32"/>
      <c r="O17" s="30"/>
      <c r="P17" s="31"/>
      <c r="Q17" s="33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5"/>
      <c r="G18" s="243"/>
      <c r="H18" s="244"/>
      <c r="I18" s="160">
        <v>9</v>
      </c>
      <c r="J18" s="10"/>
      <c r="K18" s="25"/>
      <c r="L18" s="160"/>
      <c r="M18" s="10"/>
      <c r="N18" s="25"/>
      <c r="O18" s="24"/>
      <c r="P18" s="10"/>
      <c r="Q18" s="28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6"/>
      <c r="G19" s="57"/>
      <c r="H19" s="58"/>
      <c r="I19" s="30"/>
      <c r="J19" s="31"/>
      <c r="K19" s="32"/>
      <c r="L19" s="30"/>
      <c r="M19" s="31"/>
      <c r="N19" s="32"/>
      <c r="O19" s="30"/>
      <c r="P19" s="31"/>
      <c r="Q19" s="33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9">
        <v>0</v>
      </c>
      <c r="G20" s="258"/>
      <c r="H20" s="60">
        <v>0</v>
      </c>
      <c r="I20" s="160">
        <v>10</v>
      </c>
      <c r="J20" s="10"/>
      <c r="K20" s="25"/>
      <c r="L20" s="160"/>
      <c r="M20" s="10"/>
      <c r="N20" s="25"/>
      <c r="O20" s="24"/>
      <c r="P20" s="10"/>
      <c r="Q20" s="28"/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5" t="s">
        <v>6</v>
      </c>
      <c r="G21" s="243"/>
      <c r="H21" s="244"/>
      <c r="I21" s="30"/>
      <c r="J21" s="31"/>
      <c r="K21" s="32"/>
      <c r="L21" s="30"/>
      <c r="M21" s="31"/>
      <c r="N21" s="32"/>
      <c r="O21" s="30"/>
      <c r="P21" s="31"/>
      <c r="Q21" s="33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5"/>
      <c r="G22" s="243"/>
      <c r="H22" s="244"/>
      <c r="I22" s="160">
        <v>11</v>
      </c>
      <c r="J22" s="10"/>
      <c r="K22" s="25"/>
      <c r="L22" s="160"/>
      <c r="M22" s="10"/>
      <c r="N22" s="25"/>
      <c r="O22" s="24"/>
      <c r="P22" s="10"/>
      <c r="Q22" s="28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6"/>
      <c r="G23" s="57"/>
      <c r="H23" s="58"/>
      <c r="I23" s="30"/>
      <c r="J23" s="31"/>
      <c r="K23" s="32"/>
      <c r="L23" s="30"/>
      <c r="M23" s="31"/>
      <c r="N23" s="32"/>
      <c r="O23" s="30"/>
      <c r="P23" s="31"/>
      <c r="Q23" s="33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9">
        <v>0</v>
      </c>
      <c r="G24" s="258"/>
      <c r="H24" s="60">
        <v>0</v>
      </c>
      <c r="I24" s="160">
        <v>12</v>
      </c>
      <c r="J24" s="10"/>
      <c r="K24" s="25"/>
      <c r="L24" s="160"/>
      <c r="M24" s="10"/>
      <c r="N24" s="25"/>
      <c r="O24" s="24"/>
      <c r="P24" s="10"/>
      <c r="Q24" s="28"/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5" t="s">
        <v>6</v>
      </c>
      <c r="G25" s="243"/>
      <c r="H25" s="244"/>
      <c r="I25" s="30"/>
      <c r="J25" s="31"/>
      <c r="K25" s="32"/>
      <c r="L25" s="30"/>
      <c r="M25" s="31"/>
      <c r="N25" s="32"/>
      <c r="O25" s="30"/>
      <c r="P25" s="31"/>
      <c r="Q25" s="33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5"/>
      <c r="G26" s="243"/>
      <c r="H26" s="244"/>
      <c r="I26" s="160">
        <v>13</v>
      </c>
      <c r="J26" s="10"/>
      <c r="K26" s="25"/>
      <c r="L26" s="160"/>
      <c r="M26" s="10"/>
      <c r="N26" s="25"/>
      <c r="O26" s="24"/>
      <c r="P26" s="10"/>
      <c r="Q26" s="28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6"/>
      <c r="G27" s="57"/>
      <c r="H27" s="58"/>
      <c r="I27" s="30"/>
      <c r="J27" s="31"/>
      <c r="K27" s="32"/>
      <c r="L27" s="30"/>
      <c r="M27" s="31"/>
      <c r="N27" s="32"/>
      <c r="O27" s="30"/>
      <c r="P27" s="31"/>
      <c r="Q27" s="33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9">
        <v>0</v>
      </c>
      <c r="G28" s="258"/>
      <c r="H28" s="60">
        <v>0</v>
      </c>
      <c r="I28" s="160">
        <v>14</v>
      </c>
      <c r="J28" s="10"/>
      <c r="K28" s="25"/>
      <c r="L28" s="160"/>
      <c r="M28" s="10"/>
      <c r="N28" s="25"/>
      <c r="O28" s="24"/>
      <c r="P28" s="10"/>
      <c r="Q28" s="28"/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5">
        <v>0</v>
      </c>
      <c r="G29" s="243"/>
      <c r="H29" s="244"/>
      <c r="I29" s="30"/>
      <c r="J29" s="31"/>
      <c r="K29" s="32"/>
      <c r="L29" s="30"/>
      <c r="M29" s="31"/>
      <c r="N29" s="32"/>
      <c r="O29" s="30"/>
      <c r="P29" s="31"/>
      <c r="Q29" s="33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5"/>
      <c r="G30" s="243"/>
      <c r="H30" s="244"/>
      <c r="I30" s="160">
        <v>15</v>
      </c>
      <c r="J30" s="10"/>
      <c r="K30" s="25"/>
      <c r="L30" s="160"/>
      <c r="M30" s="10"/>
      <c r="N30" s="25"/>
      <c r="O30" s="24"/>
      <c r="P30" s="10"/>
      <c r="Q30" s="28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6"/>
      <c r="G31" s="57"/>
      <c r="H31" s="58"/>
      <c r="I31" s="30"/>
      <c r="J31" s="31"/>
      <c r="K31" s="32"/>
      <c r="L31" s="30"/>
      <c r="M31" s="31"/>
      <c r="N31" s="32"/>
      <c r="O31" s="30"/>
      <c r="P31" s="31"/>
      <c r="Q31" s="33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160"/>
      <c r="D32" s="10"/>
      <c r="E32" s="25"/>
      <c r="F32" s="160"/>
      <c r="G32" s="10"/>
      <c r="H32" s="25"/>
      <c r="I32" s="160"/>
      <c r="J32" s="10"/>
      <c r="K32" s="25"/>
      <c r="L32" s="160"/>
      <c r="M32" s="10"/>
      <c r="N32" s="25"/>
      <c r="O32" s="24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30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9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61">
    <mergeCell ref="F25:H26"/>
    <mergeCell ref="F28:G28"/>
    <mergeCell ref="F29:H30"/>
    <mergeCell ref="F16:G16"/>
    <mergeCell ref="F17:H18"/>
    <mergeCell ref="F20:G20"/>
    <mergeCell ref="F21:H22"/>
    <mergeCell ref="F24:G24"/>
    <mergeCell ref="F7:H7"/>
    <mergeCell ref="F8:G8"/>
    <mergeCell ref="F9:H10"/>
    <mergeCell ref="F12:G12"/>
    <mergeCell ref="F13:H14"/>
    <mergeCell ref="B24:B26"/>
    <mergeCell ref="C24:D24"/>
    <mergeCell ref="C25:E26"/>
    <mergeCell ref="B28:B30"/>
    <mergeCell ref="C28:D28"/>
    <mergeCell ref="C29:E30"/>
    <mergeCell ref="B16:B18"/>
    <mergeCell ref="C16:D16"/>
    <mergeCell ref="C17:E18"/>
    <mergeCell ref="B20:B22"/>
    <mergeCell ref="C20:D20"/>
    <mergeCell ref="C21:E22"/>
    <mergeCell ref="C7:E7"/>
    <mergeCell ref="B8:B10"/>
    <mergeCell ref="C8:D8"/>
    <mergeCell ref="C9:E10"/>
    <mergeCell ref="B12:B14"/>
    <mergeCell ref="C12:D12"/>
    <mergeCell ref="C13:E14"/>
    <mergeCell ref="AB3:AB6"/>
    <mergeCell ref="AC3:AC6"/>
    <mergeCell ref="AC39:AC42"/>
    <mergeCell ref="AB39:AB42"/>
    <mergeCell ref="O7:Q7"/>
    <mergeCell ref="O3:Q6"/>
    <mergeCell ref="T3:T6"/>
    <mergeCell ref="U3:W6"/>
    <mergeCell ref="X3:Z6"/>
    <mergeCell ref="B3:B6"/>
    <mergeCell ref="C3:E6"/>
    <mergeCell ref="F3:H6"/>
    <mergeCell ref="I3:K6"/>
    <mergeCell ref="L3:N6"/>
    <mergeCell ref="AD2:AF2"/>
    <mergeCell ref="C1:E1"/>
    <mergeCell ref="F1:H1"/>
    <mergeCell ref="I1:K1"/>
    <mergeCell ref="L1:N1"/>
    <mergeCell ref="C2:E2"/>
    <mergeCell ref="F2:H2"/>
    <mergeCell ref="I2:K2"/>
    <mergeCell ref="L2:N2"/>
    <mergeCell ref="O2:Q2"/>
    <mergeCell ref="O1:Q1"/>
    <mergeCell ref="U1:W1"/>
    <mergeCell ref="X1:Z1"/>
    <mergeCell ref="U2:W2"/>
    <mergeCell ref="X2:Z2"/>
  </mergeCells>
  <phoneticPr fontId="2"/>
  <conditionalFormatting sqref="P28 P24 P20 P16 P12 P32">
    <cfRule type="cellIs" dxfId="8" priority="7" stopIfTrue="1" operator="equal">
      <formula>"１年"</formula>
    </cfRule>
    <cfRule type="cellIs" dxfId="7" priority="8" stopIfTrue="1" operator="equal">
      <formula>"２年"</formula>
    </cfRule>
    <cfRule type="cellIs" dxfId="6" priority="9" stopIfTrue="1" operator="equal">
      <formula>"３年"</formula>
    </cfRule>
  </conditionalFormatting>
  <conditionalFormatting sqref="D28 D24 D20 D16 D12">
    <cfRule type="cellIs" dxfId="5" priority="4" stopIfTrue="1" operator="equal">
      <formula>"１年"</formula>
    </cfRule>
    <cfRule type="cellIs" dxfId="4" priority="5" stopIfTrue="1" operator="equal">
      <formula>"２年"</formula>
    </cfRule>
    <cfRule type="cellIs" dxfId="3" priority="6" stopIfTrue="1" operator="equal">
      <formula>"３年"</formula>
    </cfRule>
  </conditionalFormatting>
  <conditionalFormatting sqref="G28 G24 G20 G16 G12">
    <cfRule type="cellIs" dxfId="2" priority="1" stopIfTrue="1" operator="equal">
      <formula>"１年"</formula>
    </cfRule>
    <cfRule type="cellIs" dxfId="1" priority="2" stopIfTrue="1" operator="equal">
      <formula>"２年"</formula>
    </cfRule>
    <cfRule type="cellIs" dxfId="0" priority="3" stopIfTrue="1" operator="equal">
      <formula>"３年"</formula>
    </cfRule>
  </conditionalFormatting>
  <dataValidations count="2">
    <dataValidation imeMode="off" allowBlank="1" showInputMessage="1" showErrorMessage="1" sqref="R12 R16 R24 R28 R8 R20 E20 E24 E16 E12 E28 E8 H20 H24 H16 H12 H28 H8"/>
    <dataValidation imeMode="on" allowBlank="1" showInputMessage="1" showErrorMessage="1" sqref="AA24:AA25 AA12:AA13 AA28:AA29 AA7:AA9 AA16:AA17 U7:Z7 AA20:AA21 AC7:AD39 AE7:AE38 AD2 C2:R3 C8:C9 U2 AA2 X2 AC3:AD3 U3:AA3 C21:H22 C17 C16:D16 C12:C14 D12 D13:E14 C20:D20 C25 C24:D24 C28:D28 C29:H31 C7:R7 F8:F9 F17 F16:G16 F12:F14 G12 G13:H14 F20:G20 F25 F24:G24 F28:G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44284</v>
      </c>
      <c r="D1" s="207"/>
      <c r="E1" s="207"/>
      <c r="F1" s="207">
        <f>$C$2+1</f>
        <v>44285</v>
      </c>
      <c r="G1" s="207"/>
      <c r="H1" s="207"/>
      <c r="I1" s="207">
        <f>$C$2+2</f>
        <v>44286</v>
      </c>
      <c r="J1" s="207"/>
      <c r="K1" s="207"/>
      <c r="L1" s="207">
        <f>$C$2+3</f>
        <v>44287</v>
      </c>
      <c r="M1" s="207"/>
      <c r="N1" s="207"/>
      <c r="O1" s="207">
        <f>$C$2+4</f>
        <v>44288</v>
      </c>
      <c r="P1" s="207"/>
      <c r="Q1" s="207"/>
      <c r="R1" s="6"/>
      <c r="S1" s="6"/>
      <c r="T1" s="6"/>
      <c r="U1" s="207">
        <f>$C$2+5</f>
        <v>44289</v>
      </c>
      <c r="V1" s="207"/>
      <c r="W1" s="207"/>
      <c r="X1" s="207">
        <f>$C$2+6</f>
        <v>44290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'52週'!AF1+1</f>
        <v>53</v>
      </c>
    </row>
    <row r="2" spans="2:32" ht="27" customHeight="1" thickTop="1" thickBot="1" x14ac:dyDescent="0.55000000000000004">
      <c r="B2" s="8"/>
      <c r="C2" s="216">
        <f>'52週'!C2:E2+7</f>
        <v>44284</v>
      </c>
      <c r="D2" s="217"/>
      <c r="E2" s="218"/>
      <c r="F2" s="217">
        <f>C2+1</f>
        <v>44285</v>
      </c>
      <c r="G2" s="217"/>
      <c r="H2" s="217"/>
      <c r="I2" s="216">
        <f>F2+1</f>
        <v>44286</v>
      </c>
      <c r="J2" s="217"/>
      <c r="K2" s="218"/>
      <c r="L2" s="216">
        <f>I2+1</f>
        <v>44287</v>
      </c>
      <c r="M2" s="217"/>
      <c r="N2" s="218"/>
      <c r="O2" s="217">
        <f>L2+1</f>
        <v>44288</v>
      </c>
      <c r="P2" s="217"/>
      <c r="Q2" s="235"/>
      <c r="R2" s="118"/>
      <c r="S2" s="119"/>
      <c r="T2" s="120"/>
      <c r="U2" s="208">
        <f>O2+1</f>
        <v>44289</v>
      </c>
      <c r="V2" s="209"/>
      <c r="W2" s="210"/>
      <c r="X2" s="211">
        <f>U2+1</f>
        <v>44290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 t="str">
        <f>IFERROR(VLOOKUP($L$2,年計!$A$4:$B$368,2,FALSE),"")</f>
        <v/>
      </c>
      <c r="M3" s="199"/>
      <c r="N3" s="200"/>
      <c r="O3" s="198" t="str">
        <f>IFERROR(VLOOKUP($O$2,年計!$A$4:$B$368,2,FALSE),"")</f>
        <v/>
      </c>
      <c r="P3" s="199"/>
      <c r="Q3" s="213"/>
      <c r="R3" s="178"/>
      <c r="S3" s="75"/>
      <c r="T3" s="195"/>
      <c r="U3" s="198" t="str">
        <f>IFERROR(VLOOKUP($U$2,年計!$A$4:$B$368,2,FALSE),"")</f>
        <v/>
      </c>
      <c r="V3" s="199"/>
      <c r="W3" s="200"/>
      <c r="X3" s="198" t="str">
        <f>IFERROR(VLOOKUP($X$2,年計!$A$4:$B$368,2,FALSE),"")</f>
        <v/>
      </c>
      <c r="Y3" s="199"/>
      <c r="Z3" s="213"/>
      <c r="AA3" s="64"/>
      <c r="AB3" s="251" t="s">
        <v>7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64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64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64"/>
      <c r="AB6" s="253"/>
      <c r="AC6" s="256"/>
      <c r="AD6" s="16"/>
      <c r="AE6" s="16"/>
      <c r="AF6" s="17"/>
    </row>
    <row r="7" spans="2:32" ht="19.5" customHeight="1" thickTop="1" x14ac:dyDescent="0.45">
      <c r="B7" s="18"/>
      <c r="C7" s="67"/>
      <c r="D7" s="65"/>
      <c r="E7" s="6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67"/>
      <c r="V7" s="65"/>
      <c r="W7" s="68"/>
      <c r="X7" s="65"/>
      <c r="Y7" s="65"/>
      <c r="Z7" s="66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69"/>
      <c r="C8" s="24"/>
      <c r="D8" s="10"/>
      <c r="E8" s="25"/>
      <c r="F8" s="24"/>
      <c r="G8" s="10"/>
      <c r="H8" s="25"/>
      <c r="I8" s="24"/>
      <c r="J8" s="10"/>
      <c r="K8" s="25"/>
      <c r="L8" s="24"/>
      <c r="M8" s="10"/>
      <c r="N8" s="25"/>
      <c r="O8" s="24"/>
      <c r="P8" s="10"/>
      <c r="Q8" s="26"/>
      <c r="R8" s="70"/>
      <c r="S8" s="10"/>
      <c r="T8" s="69"/>
      <c r="U8" s="24"/>
      <c r="V8" s="10"/>
      <c r="W8" s="25"/>
      <c r="X8" s="10"/>
      <c r="Y8" s="10"/>
      <c r="Z8" s="28"/>
      <c r="AA8" s="70"/>
      <c r="AB8" s="139"/>
      <c r="AC8" s="140"/>
      <c r="AD8" s="141"/>
      <c r="AE8" s="141"/>
      <c r="AF8" s="142"/>
    </row>
    <row r="9" spans="2:32" ht="18.600000000000001" customHeight="1" x14ac:dyDescent="0.45">
      <c r="B9" s="29"/>
      <c r="C9" s="30"/>
      <c r="D9" s="31"/>
      <c r="E9" s="32"/>
      <c r="F9" s="30"/>
      <c r="G9" s="31"/>
      <c r="H9" s="32"/>
      <c r="I9" s="30"/>
      <c r="J9" s="31"/>
      <c r="K9" s="32"/>
      <c r="L9" s="30"/>
      <c r="M9" s="31"/>
      <c r="N9" s="32"/>
      <c r="O9" s="30"/>
      <c r="P9" s="31"/>
      <c r="Q9" s="33"/>
      <c r="R9" s="71"/>
      <c r="S9" s="10"/>
      <c r="T9" s="29"/>
      <c r="U9" s="30"/>
      <c r="V9" s="31"/>
      <c r="W9" s="32"/>
      <c r="X9" s="31"/>
      <c r="Y9" s="31"/>
      <c r="Z9" s="33"/>
      <c r="AA9" s="71"/>
      <c r="AB9" s="139"/>
      <c r="AC9" s="140"/>
      <c r="AD9" s="141"/>
      <c r="AE9" s="141"/>
      <c r="AF9" s="142"/>
    </row>
    <row r="10" spans="2:32" ht="18.600000000000001" customHeight="1" x14ac:dyDescent="0.45">
      <c r="B10" s="69"/>
      <c r="C10" s="24"/>
      <c r="D10" s="10"/>
      <c r="E10" s="25"/>
      <c r="F10" s="24"/>
      <c r="G10" s="10"/>
      <c r="H10" s="25"/>
      <c r="I10" s="24"/>
      <c r="J10" s="10"/>
      <c r="K10" s="25"/>
      <c r="L10" s="24"/>
      <c r="M10" s="10"/>
      <c r="N10" s="25"/>
      <c r="O10" s="24"/>
      <c r="P10" s="10"/>
      <c r="Q10" s="28"/>
      <c r="R10" s="71"/>
      <c r="S10" s="10"/>
      <c r="T10" s="69"/>
      <c r="U10" s="24"/>
      <c r="V10" s="10"/>
      <c r="W10" s="25"/>
      <c r="X10" s="10"/>
      <c r="Y10" s="10"/>
      <c r="Z10" s="28"/>
      <c r="AA10" s="71"/>
      <c r="AB10" s="139"/>
      <c r="AC10" s="140"/>
      <c r="AD10" s="141"/>
      <c r="AE10" s="141"/>
      <c r="AF10" s="142"/>
    </row>
    <row r="11" spans="2:32" ht="18.600000000000001" customHeight="1" x14ac:dyDescent="0.45">
      <c r="B11" s="29"/>
      <c r="C11" s="30"/>
      <c r="D11" s="31"/>
      <c r="E11" s="32"/>
      <c r="F11" s="30"/>
      <c r="G11" s="31"/>
      <c r="H11" s="32"/>
      <c r="I11" s="30"/>
      <c r="J11" s="31"/>
      <c r="K11" s="32"/>
      <c r="L11" s="30"/>
      <c r="M11" s="31"/>
      <c r="N11" s="32"/>
      <c r="O11" s="30"/>
      <c r="P11" s="31"/>
      <c r="Q11" s="33"/>
      <c r="R11" s="71"/>
      <c r="S11" s="10"/>
      <c r="T11" s="29"/>
      <c r="U11" s="30"/>
      <c r="V11" s="31"/>
      <c r="W11" s="32"/>
      <c r="X11" s="31"/>
      <c r="Y11" s="31"/>
      <c r="Z11" s="33"/>
      <c r="AA11" s="71"/>
      <c r="AB11" s="139"/>
      <c r="AC11" s="140"/>
      <c r="AD11" s="141"/>
      <c r="AE11" s="141"/>
      <c r="AF11" s="142"/>
    </row>
    <row r="12" spans="2:32" ht="18.600000000000001" customHeight="1" x14ac:dyDescent="0.45">
      <c r="B12" s="69">
        <v>6</v>
      </c>
      <c r="C12" s="24"/>
      <c r="D12" s="10"/>
      <c r="E12" s="25"/>
      <c r="F12" s="24"/>
      <c r="G12" s="10"/>
      <c r="H12" s="25"/>
      <c r="I12" s="24"/>
      <c r="J12" s="10"/>
      <c r="K12" s="25"/>
      <c r="L12" s="24"/>
      <c r="M12" s="10"/>
      <c r="N12" s="25"/>
      <c r="O12" s="24"/>
      <c r="P12" s="10"/>
      <c r="Q12" s="28"/>
      <c r="R12" s="35"/>
      <c r="S12" s="10"/>
      <c r="T12" s="69">
        <v>6</v>
      </c>
      <c r="U12" s="24"/>
      <c r="V12" s="10"/>
      <c r="W12" s="25"/>
      <c r="X12" s="10"/>
      <c r="Y12" s="10"/>
      <c r="Z12" s="28"/>
      <c r="AA12" s="72"/>
      <c r="AB12" s="139"/>
      <c r="AC12" s="140"/>
      <c r="AD12" s="141"/>
      <c r="AE12" s="141"/>
      <c r="AF12" s="142"/>
    </row>
    <row r="13" spans="2:32" ht="18.600000000000001" customHeight="1" x14ac:dyDescent="0.45">
      <c r="B13" s="29"/>
      <c r="C13" s="30"/>
      <c r="D13" s="31"/>
      <c r="E13" s="32"/>
      <c r="F13" s="30"/>
      <c r="G13" s="31"/>
      <c r="H13" s="32"/>
      <c r="I13" s="30"/>
      <c r="J13" s="31"/>
      <c r="K13" s="32"/>
      <c r="L13" s="30"/>
      <c r="M13" s="31"/>
      <c r="N13" s="32"/>
      <c r="O13" s="30"/>
      <c r="P13" s="31"/>
      <c r="Q13" s="33"/>
      <c r="R13" s="71"/>
      <c r="S13" s="10"/>
      <c r="T13" s="29"/>
      <c r="U13" s="30"/>
      <c r="V13" s="31"/>
      <c r="W13" s="32"/>
      <c r="X13" s="31"/>
      <c r="Y13" s="31"/>
      <c r="Z13" s="33"/>
      <c r="AA13" s="71"/>
      <c r="AB13" s="139"/>
      <c r="AC13" s="140"/>
      <c r="AD13" s="141"/>
      <c r="AE13" s="141"/>
      <c r="AF13" s="142"/>
    </row>
    <row r="14" spans="2:32" ht="18.600000000000001" customHeight="1" x14ac:dyDescent="0.45">
      <c r="B14" s="69">
        <v>7</v>
      </c>
      <c r="C14" s="24"/>
      <c r="D14" s="10"/>
      <c r="E14" s="25"/>
      <c r="F14" s="24"/>
      <c r="G14" s="10"/>
      <c r="H14" s="25"/>
      <c r="I14" s="24"/>
      <c r="J14" s="10"/>
      <c r="K14" s="25"/>
      <c r="L14" s="24"/>
      <c r="M14" s="10"/>
      <c r="N14" s="25"/>
      <c r="O14" s="24"/>
      <c r="P14" s="10"/>
      <c r="Q14" s="28"/>
      <c r="R14" s="71"/>
      <c r="S14" s="10"/>
      <c r="T14" s="69">
        <v>7</v>
      </c>
      <c r="U14" s="24"/>
      <c r="V14" s="10"/>
      <c r="W14" s="25"/>
      <c r="X14" s="10"/>
      <c r="Y14" s="10"/>
      <c r="Z14" s="28"/>
      <c r="AA14" s="71"/>
      <c r="AB14" s="147"/>
      <c r="AC14" s="148"/>
      <c r="AD14" s="149"/>
      <c r="AE14" s="149"/>
      <c r="AF14" s="150"/>
    </row>
    <row r="15" spans="2:32" ht="18.600000000000001" customHeight="1" x14ac:dyDescent="0.45">
      <c r="B15" s="29"/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3"/>
      <c r="R15" s="71"/>
      <c r="S15" s="10"/>
      <c r="T15" s="29"/>
      <c r="U15" s="30"/>
      <c r="V15" s="31"/>
      <c r="W15" s="32"/>
      <c r="X15" s="31"/>
      <c r="Y15" s="31"/>
      <c r="Z15" s="33"/>
      <c r="AA15" s="71"/>
      <c r="AB15" s="127"/>
      <c r="AC15" s="123"/>
      <c r="AD15" s="9"/>
      <c r="AE15" s="9"/>
      <c r="AF15" s="128"/>
    </row>
    <row r="16" spans="2:32" ht="18.600000000000001" customHeight="1" x14ac:dyDescent="0.45">
      <c r="B16" s="69">
        <v>8</v>
      </c>
      <c r="C16" s="24"/>
      <c r="D16" s="10"/>
      <c r="E16" s="25"/>
      <c r="F16" s="24"/>
      <c r="G16" s="10"/>
      <c r="H16" s="25"/>
      <c r="I16" s="24"/>
      <c r="J16" s="10"/>
      <c r="K16" s="25"/>
      <c r="L16" s="24"/>
      <c r="M16" s="10"/>
      <c r="N16" s="25"/>
      <c r="O16" s="24"/>
      <c r="P16" s="10"/>
      <c r="Q16" s="28"/>
      <c r="R16" s="37"/>
      <c r="S16" s="10"/>
      <c r="T16" s="69">
        <v>8</v>
      </c>
      <c r="U16" s="24"/>
      <c r="V16" s="10"/>
      <c r="W16" s="25"/>
      <c r="X16" s="10"/>
      <c r="Y16" s="10"/>
      <c r="Z16" s="28"/>
      <c r="AA16" s="72"/>
      <c r="AB16" s="139"/>
      <c r="AC16" s="140"/>
      <c r="AD16" s="141"/>
      <c r="AE16" s="141"/>
      <c r="AF16" s="142"/>
    </row>
    <row r="17" spans="2:32" ht="18.600000000000001" customHeight="1" x14ac:dyDescent="0.45">
      <c r="B17" s="29"/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3"/>
      <c r="R17" s="71"/>
      <c r="S17" s="10"/>
      <c r="T17" s="29"/>
      <c r="U17" s="30"/>
      <c r="V17" s="31"/>
      <c r="W17" s="32"/>
      <c r="X17" s="31"/>
      <c r="Y17" s="31"/>
      <c r="Z17" s="33"/>
      <c r="AA17" s="71"/>
      <c r="AB17" s="139"/>
      <c r="AC17" s="140"/>
      <c r="AD17" s="141"/>
      <c r="AE17" s="141"/>
      <c r="AF17" s="142"/>
    </row>
    <row r="18" spans="2:32" ht="18.600000000000001" customHeight="1" x14ac:dyDescent="0.45">
      <c r="B18" s="69">
        <v>9</v>
      </c>
      <c r="C18" s="24"/>
      <c r="D18" s="10"/>
      <c r="E18" s="25"/>
      <c r="F18" s="24"/>
      <c r="G18" s="10"/>
      <c r="H18" s="25"/>
      <c r="I18" s="24"/>
      <c r="J18" s="10"/>
      <c r="K18" s="25"/>
      <c r="L18" s="24"/>
      <c r="M18" s="10"/>
      <c r="N18" s="25"/>
      <c r="O18" s="24"/>
      <c r="P18" s="10"/>
      <c r="Q18" s="28"/>
      <c r="R18" s="71"/>
      <c r="S18" s="10"/>
      <c r="T18" s="69">
        <v>9</v>
      </c>
      <c r="U18" s="24"/>
      <c r="V18" s="10"/>
      <c r="W18" s="25"/>
      <c r="X18" s="10"/>
      <c r="Y18" s="10"/>
      <c r="Z18" s="28"/>
      <c r="AA18" s="71"/>
      <c r="AB18" s="139"/>
      <c r="AC18" s="140"/>
      <c r="AD18" s="141"/>
      <c r="AE18" s="141"/>
      <c r="AF18" s="142"/>
    </row>
    <row r="19" spans="2:32" ht="18.600000000000001" customHeight="1" x14ac:dyDescent="0.45">
      <c r="B19" s="29"/>
      <c r="C19" s="30"/>
      <c r="D19" s="31"/>
      <c r="E19" s="32"/>
      <c r="F19" s="30"/>
      <c r="G19" s="31"/>
      <c r="H19" s="32"/>
      <c r="I19" s="30"/>
      <c r="J19" s="31"/>
      <c r="K19" s="32"/>
      <c r="L19" s="30"/>
      <c r="M19" s="31"/>
      <c r="N19" s="32"/>
      <c r="O19" s="30"/>
      <c r="P19" s="31"/>
      <c r="Q19" s="33"/>
      <c r="R19" s="71"/>
      <c r="S19" s="10"/>
      <c r="T19" s="29"/>
      <c r="U19" s="30"/>
      <c r="V19" s="31"/>
      <c r="W19" s="32"/>
      <c r="X19" s="31"/>
      <c r="Y19" s="31"/>
      <c r="Z19" s="33"/>
      <c r="AA19" s="71"/>
      <c r="AB19" s="139"/>
      <c r="AC19" s="140"/>
      <c r="AD19" s="141"/>
      <c r="AE19" s="141"/>
      <c r="AF19" s="142"/>
    </row>
    <row r="20" spans="2:32" ht="18.600000000000001" customHeight="1" x14ac:dyDescent="0.45">
      <c r="B20" s="69">
        <v>10</v>
      </c>
      <c r="C20" s="24"/>
      <c r="D20" s="10"/>
      <c r="E20" s="25"/>
      <c r="F20" s="24"/>
      <c r="G20" s="10"/>
      <c r="H20" s="25"/>
      <c r="I20" s="24"/>
      <c r="J20" s="10"/>
      <c r="K20" s="25"/>
      <c r="L20" s="24"/>
      <c r="M20" s="10"/>
      <c r="N20" s="25"/>
      <c r="O20" s="24"/>
      <c r="P20" s="10"/>
      <c r="Q20" s="28"/>
      <c r="R20" s="35"/>
      <c r="S20" s="10"/>
      <c r="T20" s="69">
        <v>10</v>
      </c>
      <c r="U20" s="24"/>
      <c r="V20" s="10"/>
      <c r="W20" s="25"/>
      <c r="X20" s="10"/>
      <c r="Y20" s="10"/>
      <c r="Z20" s="28"/>
      <c r="AA20" s="72"/>
      <c r="AB20" s="139"/>
      <c r="AC20" s="140"/>
      <c r="AD20" s="141"/>
      <c r="AE20" s="141"/>
      <c r="AF20" s="142"/>
    </row>
    <row r="21" spans="2:32" ht="18.600000000000001" customHeight="1" x14ac:dyDescent="0.45">
      <c r="B21" s="29"/>
      <c r="C21" s="30"/>
      <c r="D21" s="31"/>
      <c r="E21" s="32"/>
      <c r="F21" s="30"/>
      <c r="G21" s="31"/>
      <c r="H21" s="32"/>
      <c r="I21" s="30"/>
      <c r="J21" s="31"/>
      <c r="K21" s="32"/>
      <c r="L21" s="30"/>
      <c r="M21" s="31"/>
      <c r="N21" s="32"/>
      <c r="O21" s="30"/>
      <c r="P21" s="31"/>
      <c r="Q21" s="33"/>
      <c r="R21" s="71"/>
      <c r="S21" s="10"/>
      <c r="T21" s="29"/>
      <c r="U21" s="30"/>
      <c r="V21" s="31"/>
      <c r="W21" s="32"/>
      <c r="X21" s="31"/>
      <c r="Y21" s="31"/>
      <c r="Z21" s="33"/>
      <c r="AA21" s="71"/>
      <c r="AB21" s="139"/>
      <c r="AC21" s="140"/>
      <c r="AD21" s="141"/>
      <c r="AE21" s="141"/>
      <c r="AF21" s="142"/>
    </row>
    <row r="22" spans="2:32" ht="18.600000000000001" customHeight="1" x14ac:dyDescent="0.45">
      <c r="B22" s="69">
        <v>11</v>
      </c>
      <c r="C22" s="24"/>
      <c r="D22" s="10"/>
      <c r="E22" s="25"/>
      <c r="F22" s="24"/>
      <c r="G22" s="10"/>
      <c r="H22" s="25"/>
      <c r="I22" s="24"/>
      <c r="J22" s="10"/>
      <c r="K22" s="25"/>
      <c r="L22" s="24"/>
      <c r="M22" s="10"/>
      <c r="N22" s="25"/>
      <c r="O22" s="24"/>
      <c r="P22" s="10"/>
      <c r="Q22" s="28"/>
      <c r="R22" s="71"/>
      <c r="S22" s="10"/>
      <c r="T22" s="69">
        <v>11</v>
      </c>
      <c r="U22" s="24"/>
      <c r="V22" s="10"/>
      <c r="W22" s="25"/>
      <c r="X22" s="10"/>
      <c r="Y22" s="10"/>
      <c r="Z22" s="28"/>
      <c r="AA22" s="71"/>
      <c r="AB22" s="132"/>
      <c r="AC22" s="124"/>
      <c r="AD22" s="133"/>
      <c r="AE22" s="133"/>
      <c r="AF22" s="134"/>
    </row>
    <row r="23" spans="2:32" ht="18.600000000000001" customHeight="1" x14ac:dyDescent="0.45">
      <c r="B23" s="29"/>
      <c r="C23" s="30"/>
      <c r="D23" s="31"/>
      <c r="E23" s="32"/>
      <c r="F23" s="30"/>
      <c r="G23" s="31"/>
      <c r="H23" s="32"/>
      <c r="I23" s="30"/>
      <c r="J23" s="31"/>
      <c r="K23" s="32"/>
      <c r="L23" s="30"/>
      <c r="M23" s="31"/>
      <c r="N23" s="32"/>
      <c r="O23" s="30"/>
      <c r="P23" s="31"/>
      <c r="Q23" s="33"/>
      <c r="R23" s="71"/>
      <c r="S23" s="10"/>
      <c r="T23" s="29"/>
      <c r="U23" s="30"/>
      <c r="V23" s="31"/>
      <c r="W23" s="32"/>
      <c r="X23" s="31"/>
      <c r="Y23" s="31"/>
      <c r="Z23" s="33"/>
      <c r="AA23" s="71"/>
      <c r="AB23" s="127"/>
      <c r="AC23" s="123"/>
      <c r="AD23" s="9"/>
      <c r="AE23" s="9"/>
      <c r="AF23" s="128"/>
    </row>
    <row r="24" spans="2:32" ht="18.600000000000001" customHeight="1" x14ac:dyDescent="0.45">
      <c r="B24" s="69">
        <v>12</v>
      </c>
      <c r="C24" s="24"/>
      <c r="D24" s="10"/>
      <c r="E24" s="25"/>
      <c r="F24" s="24"/>
      <c r="G24" s="10"/>
      <c r="H24" s="25"/>
      <c r="I24" s="24"/>
      <c r="J24" s="10"/>
      <c r="K24" s="25"/>
      <c r="L24" s="24"/>
      <c r="M24" s="10"/>
      <c r="N24" s="25"/>
      <c r="O24" s="24"/>
      <c r="P24" s="10"/>
      <c r="Q24" s="28"/>
      <c r="R24" s="35"/>
      <c r="S24" s="10"/>
      <c r="T24" s="69">
        <v>12</v>
      </c>
      <c r="U24" s="24"/>
      <c r="V24" s="10"/>
      <c r="W24" s="25"/>
      <c r="X24" s="10"/>
      <c r="Y24" s="10"/>
      <c r="Z24" s="28"/>
      <c r="AA24" s="72"/>
      <c r="AB24" s="139"/>
      <c r="AC24" s="140"/>
      <c r="AD24" s="141"/>
      <c r="AE24" s="141"/>
      <c r="AF24" s="142"/>
    </row>
    <row r="25" spans="2:32" ht="18.600000000000001" customHeight="1" x14ac:dyDescent="0.45">
      <c r="B25" s="29"/>
      <c r="C25" s="30"/>
      <c r="D25" s="31"/>
      <c r="E25" s="32"/>
      <c r="F25" s="30"/>
      <c r="G25" s="31"/>
      <c r="H25" s="32"/>
      <c r="I25" s="30"/>
      <c r="J25" s="31"/>
      <c r="K25" s="32"/>
      <c r="L25" s="30"/>
      <c r="M25" s="31"/>
      <c r="N25" s="32"/>
      <c r="O25" s="30"/>
      <c r="P25" s="31"/>
      <c r="Q25" s="33"/>
      <c r="R25" s="71"/>
      <c r="S25" s="10"/>
      <c r="T25" s="29"/>
      <c r="U25" s="30"/>
      <c r="V25" s="31"/>
      <c r="W25" s="32"/>
      <c r="X25" s="31"/>
      <c r="Y25" s="31"/>
      <c r="Z25" s="33"/>
      <c r="AA25" s="71"/>
      <c r="AB25" s="139"/>
      <c r="AC25" s="140"/>
      <c r="AD25" s="141"/>
      <c r="AE25" s="141"/>
      <c r="AF25" s="142"/>
    </row>
    <row r="26" spans="2:32" ht="18.600000000000001" customHeight="1" x14ac:dyDescent="0.45">
      <c r="B26" s="69">
        <v>13</v>
      </c>
      <c r="C26" s="24"/>
      <c r="D26" s="10"/>
      <c r="E26" s="25"/>
      <c r="F26" s="24"/>
      <c r="G26" s="10"/>
      <c r="H26" s="25"/>
      <c r="I26" s="24"/>
      <c r="J26" s="10"/>
      <c r="K26" s="25"/>
      <c r="L26" s="24"/>
      <c r="M26" s="10"/>
      <c r="N26" s="25"/>
      <c r="O26" s="24"/>
      <c r="P26" s="10"/>
      <c r="Q26" s="28"/>
      <c r="R26" s="71"/>
      <c r="S26" s="10"/>
      <c r="T26" s="69">
        <v>13</v>
      </c>
      <c r="U26" s="24"/>
      <c r="V26" s="10"/>
      <c r="W26" s="25"/>
      <c r="X26" s="10"/>
      <c r="Y26" s="10"/>
      <c r="Z26" s="28"/>
      <c r="AA26" s="71"/>
      <c r="AB26" s="139"/>
      <c r="AC26" s="140"/>
      <c r="AD26" s="141"/>
      <c r="AE26" s="141"/>
      <c r="AF26" s="142"/>
    </row>
    <row r="27" spans="2:32" ht="18.600000000000001" customHeight="1" x14ac:dyDescent="0.45">
      <c r="B27" s="29"/>
      <c r="C27" s="30"/>
      <c r="D27" s="31"/>
      <c r="E27" s="32"/>
      <c r="F27" s="30"/>
      <c r="G27" s="31"/>
      <c r="H27" s="32"/>
      <c r="I27" s="30"/>
      <c r="J27" s="31"/>
      <c r="K27" s="32"/>
      <c r="L27" s="30"/>
      <c r="M27" s="31"/>
      <c r="N27" s="32"/>
      <c r="O27" s="30"/>
      <c r="P27" s="31"/>
      <c r="Q27" s="33"/>
      <c r="R27" s="71"/>
      <c r="S27" s="10"/>
      <c r="T27" s="29"/>
      <c r="U27" s="30"/>
      <c r="V27" s="31"/>
      <c r="W27" s="32"/>
      <c r="X27" s="31"/>
      <c r="Y27" s="31"/>
      <c r="Z27" s="33"/>
      <c r="AA27" s="71"/>
      <c r="AB27" s="139"/>
      <c r="AC27" s="140"/>
      <c r="AD27" s="141"/>
      <c r="AE27" s="141"/>
      <c r="AF27" s="142"/>
    </row>
    <row r="28" spans="2:32" ht="18.600000000000001" customHeight="1" x14ac:dyDescent="0.45">
      <c r="B28" s="69">
        <v>14</v>
      </c>
      <c r="C28" s="24"/>
      <c r="D28" s="10"/>
      <c r="E28" s="25"/>
      <c r="F28" s="24"/>
      <c r="G28" s="10"/>
      <c r="H28" s="25"/>
      <c r="I28" s="24"/>
      <c r="J28" s="10"/>
      <c r="K28" s="25"/>
      <c r="L28" s="24"/>
      <c r="M28" s="10"/>
      <c r="N28" s="25"/>
      <c r="O28" s="24"/>
      <c r="P28" s="10"/>
      <c r="Q28" s="28"/>
      <c r="R28" s="35"/>
      <c r="S28" s="10"/>
      <c r="T28" s="69">
        <v>14</v>
      </c>
      <c r="U28" s="24"/>
      <c r="V28" s="10"/>
      <c r="W28" s="25"/>
      <c r="X28" s="10"/>
      <c r="Y28" s="10"/>
      <c r="Z28" s="28"/>
      <c r="AA28" s="72"/>
      <c r="AB28" s="139"/>
      <c r="AC28" s="140"/>
      <c r="AD28" s="141"/>
      <c r="AE28" s="141"/>
      <c r="AF28" s="142"/>
    </row>
    <row r="29" spans="2:32" ht="18.600000000000001" customHeight="1" x14ac:dyDescent="0.45">
      <c r="B29" s="29"/>
      <c r="C29" s="30"/>
      <c r="D29" s="31"/>
      <c r="E29" s="32"/>
      <c r="F29" s="30"/>
      <c r="G29" s="31"/>
      <c r="H29" s="32"/>
      <c r="I29" s="30"/>
      <c r="J29" s="31"/>
      <c r="K29" s="32"/>
      <c r="L29" s="30"/>
      <c r="M29" s="31"/>
      <c r="N29" s="32"/>
      <c r="O29" s="30"/>
      <c r="P29" s="31"/>
      <c r="Q29" s="33"/>
      <c r="R29" s="71"/>
      <c r="S29" s="10"/>
      <c r="T29" s="29"/>
      <c r="U29" s="30"/>
      <c r="V29" s="31"/>
      <c r="W29" s="32"/>
      <c r="X29" s="31"/>
      <c r="Y29" s="31"/>
      <c r="Z29" s="33"/>
      <c r="AA29" s="71"/>
      <c r="AB29" s="139"/>
      <c r="AC29" s="140"/>
      <c r="AD29" s="141"/>
      <c r="AE29" s="141"/>
      <c r="AF29" s="142"/>
    </row>
    <row r="30" spans="2:32" ht="18.600000000000001" customHeight="1" x14ac:dyDescent="0.45">
      <c r="B30" s="69">
        <v>15</v>
      </c>
      <c r="C30" s="24"/>
      <c r="D30" s="10"/>
      <c r="E30" s="25"/>
      <c r="F30" s="24"/>
      <c r="G30" s="10"/>
      <c r="H30" s="25"/>
      <c r="I30" s="24"/>
      <c r="J30" s="10"/>
      <c r="K30" s="25"/>
      <c r="L30" s="24"/>
      <c r="M30" s="10"/>
      <c r="N30" s="25"/>
      <c r="O30" s="24"/>
      <c r="P30" s="10"/>
      <c r="Q30" s="28"/>
      <c r="R30" s="71"/>
      <c r="S30" s="10"/>
      <c r="T30" s="69">
        <v>15</v>
      </c>
      <c r="U30" s="24"/>
      <c r="V30" s="10"/>
      <c r="W30" s="25"/>
      <c r="X30" s="10"/>
      <c r="Y30" s="10"/>
      <c r="Z30" s="28"/>
      <c r="AA30" s="71"/>
      <c r="AB30" s="132"/>
      <c r="AC30" s="124"/>
      <c r="AD30" s="133"/>
      <c r="AE30" s="133"/>
      <c r="AF30" s="134"/>
    </row>
    <row r="31" spans="2:32" ht="18.600000000000001" customHeight="1" x14ac:dyDescent="0.45">
      <c r="B31" s="29"/>
      <c r="C31" s="30"/>
      <c r="D31" s="31"/>
      <c r="E31" s="32"/>
      <c r="F31" s="30"/>
      <c r="G31" s="31"/>
      <c r="H31" s="32"/>
      <c r="I31" s="30"/>
      <c r="J31" s="31"/>
      <c r="K31" s="32"/>
      <c r="L31" s="30"/>
      <c r="M31" s="31"/>
      <c r="N31" s="32"/>
      <c r="O31" s="30"/>
      <c r="P31" s="31"/>
      <c r="Q31" s="33"/>
      <c r="R31" s="71"/>
      <c r="S31" s="10"/>
      <c r="T31" s="29"/>
      <c r="U31" s="30"/>
      <c r="V31" s="31"/>
      <c r="W31" s="32"/>
      <c r="X31" s="31"/>
      <c r="Y31" s="31"/>
      <c r="Z31" s="33"/>
      <c r="AA31" s="71"/>
      <c r="AB31" s="127"/>
      <c r="AC31" s="123"/>
      <c r="AD31" s="9"/>
      <c r="AE31" s="9"/>
      <c r="AF31" s="128"/>
    </row>
    <row r="32" spans="2:32" ht="18.600000000000001" customHeight="1" x14ac:dyDescent="0.45">
      <c r="B32" s="69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69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69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69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69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69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69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69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9</v>
      </c>
      <c r="AC39" s="255"/>
      <c r="AD39" s="14"/>
      <c r="AE39" s="14"/>
      <c r="AF39" s="15"/>
    </row>
    <row r="40" spans="2:32" ht="18.600000000000001" customHeight="1" x14ac:dyDescent="0.45">
      <c r="B40" s="69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69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69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69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11</v>
      </c>
      <c r="AC43" s="14"/>
      <c r="AE43" s="14"/>
    </row>
    <row r="44" spans="2:32" ht="18.600000000000001" customHeight="1" x14ac:dyDescent="0.45">
      <c r="B44" s="69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69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69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69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32">
    <mergeCell ref="AD2:AF2"/>
    <mergeCell ref="C1:E1"/>
    <mergeCell ref="F1:H1"/>
    <mergeCell ref="I1:K1"/>
    <mergeCell ref="L1:N1"/>
    <mergeCell ref="O1:Q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F7:H7"/>
    <mergeCell ref="I7:K7"/>
    <mergeCell ref="L7:N7"/>
    <mergeCell ref="O7:Q7"/>
    <mergeCell ref="B3:B6"/>
    <mergeCell ref="C3:E6"/>
    <mergeCell ref="F3:H6"/>
    <mergeCell ref="I3:K6"/>
    <mergeCell ref="L3:N6"/>
    <mergeCell ref="O3:Q6"/>
    <mergeCell ref="AB39:AB42"/>
    <mergeCell ref="AC39:AC42"/>
    <mergeCell ref="T3:T6"/>
    <mergeCell ref="U3:W6"/>
    <mergeCell ref="X3:Z6"/>
    <mergeCell ref="AB3:AB6"/>
    <mergeCell ref="AC3:AC6"/>
  </mergeCells>
  <phoneticPr fontId="2"/>
  <dataValidations count="2">
    <dataValidation imeMode="on" allowBlank="1" showInputMessage="1" showErrorMessage="1" sqref="AA24:AA25 AA12:AA13 AA28:AA29 AA7:AA9 AA16:AA17 U7:Z7 AA20:AA21 AC7:AD39 AE7:AE38 AD2 C7:R7 U3:AA3 U2 AA2 X2 AC3:AD3 C2:R3"/>
    <dataValidation imeMode="off" allowBlank="1" showInputMessage="1" showErrorMessage="1" sqref="R20 R12 R16 R24 R28 R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topLeftCell="A10" zoomScale="70" zoomScaleNormal="40" zoomScaleSheetLayoutView="70" workbookViewId="0">
      <selection activeCell="I36" sqref="I3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43948</v>
      </c>
      <c r="D1" s="207"/>
      <c r="E1" s="207"/>
      <c r="F1" s="207">
        <f>$C$2+1</f>
        <v>43949</v>
      </c>
      <c r="G1" s="207"/>
      <c r="H1" s="207"/>
      <c r="I1" s="207">
        <f>$C$2+2</f>
        <v>43950</v>
      </c>
      <c r="J1" s="207"/>
      <c r="K1" s="207"/>
      <c r="L1" s="207">
        <f>$C$2+3</f>
        <v>43951</v>
      </c>
      <c r="M1" s="207"/>
      <c r="N1" s="207"/>
      <c r="O1" s="207">
        <f>$C$2+4</f>
        <v>43952</v>
      </c>
      <c r="P1" s="207"/>
      <c r="Q1" s="207"/>
      <c r="R1" s="6"/>
      <c r="S1" s="6"/>
      <c r="T1" s="6"/>
      <c r="U1" s="207">
        <f>$C$2+5</f>
        <v>43953</v>
      </c>
      <c r="V1" s="207"/>
      <c r="W1" s="207"/>
      <c r="X1" s="207">
        <f>$C$2+6</f>
        <v>43954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'4週'!AF1+1</f>
        <v>5</v>
      </c>
    </row>
    <row r="2" spans="2:32" ht="27" customHeight="1" thickTop="1" thickBot="1" x14ac:dyDescent="0.55000000000000004">
      <c r="B2" s="8"/>
      <c r="C2" s="264">
        <f>'4週'!C2:E2+7</f>
        <v>43948</v>
      </c>
      <c r="D2" s="265"/>
      <c r="E2" s="266"/>
      <c r="F2" s="265">
        <f>C2+1</f>
        <v>43949</v>
      </c>
      <c r="G2" s="265"/>
      <c r="H2" s="265"/>
      <c r="I2" s="267">
        <f>F2+1</f>
        <v>43950</v>
      </c>
      <c r="J2" s="211"/>
      <c r="K2" s="268"/>
      <c r="L2" s="264">
        <f>I2+1</f>
        <v>43951</v>
      </c>
      <c r="M2" s="265"/>
      <c r="N2" s="266"/>
      <c r="O2" s="265">
        <f>L2+1</f>
        <v>43952</v>
      </c>
      <c r="P2" s="265"/>
      <c r="Q2" s="269"/>
      <c r="R2" s="118"/>
      <c r="S2" s="119"/>
      <c r="T2" s="120"/>
      <c r="U2" s="208">
        <f>O2+1</f>
        <v>43953</v>
      </c>
      <c r="V2" s="209"/>
      <c r="W2" s="210"/>
      <c r="X2" s="211">
        <f>U2+1</f>
        <v>43954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 t="str">
        <f>IFERROR(VLOOKUP($I$2,年計!$A$4:$B$368,2,FALSE),"")</f>
        <v>＜昭和の日＞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 t="str">
        <f>IFERROR(VLOOKUP($X$2,年計!$A$4:$B$368,2,FALSE),"")</f>
        <v>＜憲法記念日＞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180">
        <v>0</v>
      </c>
      <c r="I8" s="24"/>
      <c r="J8" s="10"/>
      <c r="K8" s="25"/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30"/>
      <c r="J9" s="31"/>
      <c r="K9" s="32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"/>
      <c r="J10" s="10"/>
      <c r="K10" s="25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30"/>
      <c r="J11" s="31"/>
      <c r="K11" s="32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160">
        <v>6</v>
      </c>
      <c r="J12" s="10"/>
      <c r="K12" s="25"/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30"/>
      <c r="J13" s="31"/>
      <c r="K13" s="32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160">
        <v>7</v>
      </c>
      <c r="J14" s="10"/>
      <c r="K14" s="25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159"/>
      <c r="J15" s="31"/>
      <c r="K15" s="32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160">
        <v>8</v>
      </c>
      <c r="J16" s="10"/>
      <c r="K16" s="25"/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30"/>
      <c r="J17" s="31"/>
      <c r="K17" s="32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160">
        <v>9</v>
      </c>
      <c r="J18" s="10"/>
      <c r="K18" s="25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30"/>
      <c r="J19" s="31"/>
      <c r="K19" s="32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160">
        <v>10</v>
      </c>
      <c r="J20" s="10"/>
      <c r="K20" s="25"/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30"/>
      <c r="J21" s="31"/>
      <c r="K21" s="32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160">
        <v>11</v>
      </c>
      <c r="J22" s="10"/>
      <c r="K22" s="25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30"/>
      <c r="J23" s="31"/>
      <c r="K23" s="32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160">
        <v>12</v>
      </c>
      <c r="J24" s="10"/>
      <c r="K24" s="25"/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30"/>
      <c r="J25" s="31"/>
      <c r="K25" s="32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160">
        <v>13</v>
      </c>
      <c r="J26" s="10"/>
      <c r="K26" s="25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30"/>
      <c r="J27" s="31"/>
      <c r="K27" s="32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160">
        <v>14</v>
      </c>
      <c r="J28" s="10"/>
      <c r="K28" s="25"/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30"/>
      <c r="J29" s="31"/>
      <c r="K29" s="32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160">
        <v>15</v>
      </c>
      <c r="J30" s="10"/>
      <c r="K30" s="25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30"/>
      <c r="J31" s="31"/>
      <c r="K31" s="32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170">
        <v>16</v>
      </c>
      <c r="C32" s="24"/>
      <c r="D32" s="10"/>
      <c r="E32" s="25"/>
      <c r="F32" s="24"/>
      <c r="G32" s="10"/>
      <c r="H32" s="25"/>
      <c r="I32" s="24"/>
      <c r="J32" s="10"/>
      <c r="K32" s="25"/>
      <c r="L32" s="24"/>
      <c r="M32" s="10"/>
      <c r="N32" s="25"/>
      <c r="O32" s="157"/>
      <c r="P32" s="75"/>
      <c r="Q32" s="92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172"/>
      <c r="C33" s="30"/>
      <c r="D33" s="31"/>
      <c r="E33" s="32"/>
      <c r="F33" s="30"/>
      <c r="G33" s="31"/>
      <c r="H33" s="32"/>
      <c r="I33" s="30"/>
      <c r="J33" s="31"/>
      <c r="K33" s="32"/>
      <c r="L33" s="30"/>
      <c r="M33" s="31"/>
      <c r="N33" s="32"/>
      <c r="O33" s="94"/>
      <c r="P33" s="95"/>
      <c r="Q33" s="97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170">
        <v>17</v>
      </c>
      <c r="C34" s="24"/>
      <c r="D34" s="10"/>
      <c r="E34" s="25"/>
      <c r="F34" s="24"/>
      <c r="G34" s="10"/>
      <c r="H34" s="25"/>
      <c r="I34" s="24"/>
      <c r="J34" s="10"/>
      <c r="K34" s="25"/>
      <c r="L34" s="24"/>
      <c r="M34" s="10"/>
      <c r="N34" s="25"/>
      <c r="O34" s="16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172"/>
      <c r="C35" s="30"/>
      <c r="D35" s="31"/>
      <c r="E35" s="32"/>
      <c r="F35" s="30"/>
      <c r="G35" s="31"/>
      <c r="H35" s="32"/>
      <c r="I35" s="30"/>
      <c r="J35" s="31"/>
      <c r="K35" s="32"/>
      <c r="L35" s="30"/>
      <c r="M35" s="31"/>
      <c r="N35" s="32"/>
      <c r="O35" s="159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170">
        <v>18</v>
      </c>
      <c r="C36" s="24"/>
      <c r="D36" s="10"/>
      <c r="E36" s="25"/>
      <c r="F36" s="24"/>
      <c r="G36" s="10"/>
      <c r="H36" s="25"/>
      <c r="I36" s="24"/>
      <c r="J36" s="10"/>
      <c r="K36" s="25"/>
      <c r="L36" s="24"/>
      <c r="M36" s="10"/>
      <c r="N36" s="25"/>
      <c r="O36" s="16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172"/>
      <c r="C37" s="30"/>
      <c r="D37" s="31"/>
      <c r="E37" s="32"/>
      <c r="F37" s="30"/>
      <c r="G37" s="31"/>
      <c r="H37" s="32"/>
      <c r="I37" s="30"/>
      <c r="J37" s="31"/>
      <c r="K37" s="32"/>
      <c r="L37" s="30"/>
      <c r="M37" s="31"/>
      <c r="N37" s="32"/>
      <c r="O37" s="30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170">
        <v>19</v>
      </c>
      <c r="C38" s="24"/>
      <c r="D38" s="10"/>
      <c r="E38" s="25"/>
      <c r="F38" s="24"/>
      <c r="G38" s="10"/>
      <c r="H38" s="25"/>
      <c r="I38" s="24"/>
      <c r="J38" s="10"/>
      <c r="K38" s="25"/>
      <c r="L38" s="24"/>
      <c r="M38" s="10"/>
      <c r="N38" s="25"/>
      <c r="O38" s="16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172"/>
      <c r="C39" s="30"/>
      <c r="D39" s="31"/>
      <c r="E39" s="32"/>
      <c r="F39" s="30"/>
      <c r="G39" s="31"/>
      <c r="H39" s="32"/>
      <c r="I39" s="30"/>
      <c r="J39" s="31"/>
      <c r="K39" s="32"/>
      <c r="L39" s="30"/>
      <c r="M39" s="31"/>
      <c r="N39" s="32"/>
      <c r="O39" s="30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170">
        <v>20</v>
      </c>
      <c r="C40" s="24"/>
      <c r="D40" s="10"/>
      <c r="E40" s="25"/>
      <c r="F40" s="24"/>
      <c r="G40" s="10"/>
      <c r="H40" s="25"/>
      <c r="I40" s="24"/>
      <c r="J40" s="10"/>
      <c r="K40" s="25"/>
      <c r="L40" s="24"/>
      <c r="M40" s="10"/>
      <c r="N40" s="25"/>
      <c r="O40" s="16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172"/>
      <c r="C41" s="30"/>
      <c r="D41" s="31"/>
      <c r="E41" s="32"/>
      <c r="F41" s="30"/>
      <c r="G41" s="31"/>
      <c r="H41" s="32"/>
      <c r="I41" s="30"/>
      <c r="J41" s="31"/>
      <c r="K41" s="32"/>
      <c r="L41" s="30"/>
      <c r="M41" s="31"/>
      <c r="N41" s="32"/>
      <c r="O41" s="30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170">
        <v>21</v>
      </c>
      <c r="C42" s="24"/>
      <c r="D42" s="10"/>
      <c r="E42" s="25"/>
      <c r="F42" s="24"/>
      <c r="G42" s="10"/>
      <c r="H42" s="25"/>
      <c r="I42" s="24"/>
      <c r="J42" s="10"/>
      <c r="K42" s="25"/>
      <c r="L42" s="24"/>
      <c r="M42" s="10"/>
      <c r="N42" s="25"/>
      <c r="O42" s="16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172"/>
      <c r="C43" s="30"/>
      <c r="D43" s="31"/>
      <c r="E43" s="32"/>
      <c r="F43" s="30"/>
      <c r="G43" s="31"/>
      <c r="H43" s="32"/>
      <c r="I43" s="30"/>
      <c r="J43" s="31"/>
      <c r="K43" s="32"/>
      <c r="L43" s="30"/>
      <c r="M43" s="31"/>
      <c r="N43" s="32"/>
      <c r="O43" s="30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12</v>
      </c>
      <c r="AC43" s="14"/>
      <c r="AE43" s="14"/>
    </row>
    <row r="44" spans="2:32" ht="18.600000000000001" customHeight="1" x14ac:dyDescent="0.45">
      <c r="B44" s="170"/>
      <c r="C44" s="24"/>
      <c r="D44" s="10"/>
      <c r="E44" s="25"/>
      <c r="F44" s="24"/>
      <c r="G44" s="10"/>
      <c r="H44" s="25"/>
      <c r="I44" s="24"/>
      <c r="J44" s="10"/>
      <c r="K44" s="25"/>
      <c r="L44" s="24"/>
      <c r="M44" s="10"/>
      <c r="N44" s="25"/>
      <c r="O44" s="16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172"/>
      <c r="C45" s="30"/>
      <c r="D45" s="31"/>
      <c r="E45" s="32"/>
      <c r="F45" s="30"/>
      <c r="G45" s="31"/>
      <c r="H45" s="32"/>
      <c r="I45" s="30"/>
      <c r="J45" s="31"/>
      <c r="K45" s="32"/>
      <c r="L45" s="30"/>
      <c r="M45" s="31"/>
      <c r="N45" s="32"/>
      <c r="O45" s="30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170"/>
      <c r="C46" s="24"/>
      <c r="D46" s="10"/>
      <c r="E46" s="25"/>
      <c r="F46" s="24"/>
      <c r="G46" s="10"/>
      <c r="H46" s="25"/>
      <c r="I46" s="24"/>
      <c r="J46" s="10"/>
      <c r="K46" s="25"/>
      <c r="L46" s="24"/>
      <c r="M46" s="10"/>
      <c r="N46" s="25"/>
      <c r="O46" s="16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6"/>
      <c r="G47" s="47"/>
      <c r="H47" s="48"/>
      <c r="I47" s="46"/>
      <c r="J47" s="47"/>
      <c r="K47" s="48"/>
      <c r="L47" s="46"/>
      <c r="M47" s="47"/>
      <c r="N47" s="48"/>
      <c r="O47" s="46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87">
    <mergeCell ref="I7:K7"/>
    <mergeCell ref="L29:N30"/>
    <mergeCell ref="O29:Q30"/>
    <mergeCell ref="L24:M24"/>
    <mergeCell ref="O24:P24"/>
    <mergeCell ref="L25:N26"/>
    <mergeCell ref="O25:Q26"/>
    <mergeCell ref="L28:M28"/>
    <mergeCell ref="O28:P28"/>
    <mergeCell ref="L17:N18"/>
    <mergeCell ref="O17:Q18"/>
    <mergeCell ref="L20:M20"/>
    <mergeCell ref="O20:P20"/>
    <mergeCell ref="L21:N22"/>
    <mergeCell ref="O21:Q22"/>
    <mergeCell ref="L12:M12"/>
    <mergeCell ref="O12:P12"/>
    <mergeCell ref="L13:N14"/>
    <mergeCell ref="O13:Q14"/>
    <mergeCell ref="L16:M16"/>
    <mergeCell ref="O16:P16"/>
    <mergeCell ref="L7:N7"/>
    <mergeCell ref="O7:Q7"/>
    <mergeCell ref="L8:M8"/>
    <mergeCell ref="O8:P8"/>
    <mergeCell ref="L9:N10"/>
    <mergeCell ref="O9:Q10"/>
    <mergeCell ref="B28:B30"/>
    <mergeCell ref="C28:D28"/>
    <mergeCell ref="F28:G28"/>
    <mergeCell ref="C29:E30"/>
    <mergeCell ref="F29:H30"/>
    <mergeCell ref="B24:B26"/>
    <mergeCell ref="C24:D24"/>
    <mergeCell ref="F24:G24"/>
    <mergeCell ref="C25:E26"/>
    <mergeCell ref="F25:H26"/>
    <mergeCell ref="B20:B22"/>
    <mergeCell ref="C20:D20"/>
    <mergeCell ref="F20:G20"/>
    <mergeCell ref="C21:E22"/>
    <mergeCell ref="F21:H22"/>
    <mergeCell ref="B16:B18"/>
    <mergeCell ref="C16:D16"/>
    <mergeCell ref="F16:G16"/>
    <mergeCell ref="C17:E18"/>
    <mergeCell ref="F17:H18"/>
    <mergeCell ref="C8:D8"/>
    <mergeCell ref="F8:G8"/>
    <mergeCell ref="C9:E10"/>
    <mergeCell ref="F9:H10"/>
    <mergeCell ref="B12:B14"/>
    <mergeCell ref="C12:D12"/>
    <mergeCell ref="F12:G12"/>
    <mergeCell ref="C13:E14"/>
    <mergeCell ref="F13:H14"/>
    <mergeCell ref="AC39:AC42"/>
    <mergeCell ref="AB39:AB42"/>
    <mergeCell ref="AB3:AB6"/>
    <mergeCell ref="AC3:AC6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C7:E7"/>
    <mergeCell ref="F7:H7"/>
    <mergeCell ref="B8:B10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G24 D24 D20 G20 D16 G16 D12 G12">
    <cfRule type="cellIs" dxfId="182" priority="4" stopIfTrue="1" operator="equal">
      <formula>"１年"</formula>
    </cfRule>
    <cfRule type="cellIs" dxfId="181" priority="5" stopIfTrue="1" operator="equal">
      <formula>"２年"</formula>
    </cfRule>
    <cfRule type="cellIs" dxfId="180" priority="6" stopIfTrue="1" operator="equal">
      <formula>"３年"</formula>
    </cfRule>
  </conditionalFormatting>
  <conditionalFormatting sqref="P28 P24 P20 P16 P12">
    <cfRule type="cellIs" dxfId="179" priority="1" stopIfTrue="1" operator="equal">
      <formula>"１年"</formula>
    </cfRule>
    <cfRule type="cellIs" dxfId="178" priority="2" stopIfTrue="1" operator="equal">
      <formula>"２年"</formula>
    </cfRule>
    <cfRule type="cellIs" dxfId="177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AC3:AD3 U3:AA3 AE7:AE38 C2:R3 U2 AC7:AD39 AD2 AA2 X2 C8:C9 F20:G20 C21:E22 F21 F16:G16 C17 F17 C16:D16 C12:C14 D12 F13 D13:E14 F12:G12 F8:F9 C20:D20 C25 F25 F24:G24 C24:D24 C28:D28 C29:E31 F28:G28 F29 O29 L20:L21 O21 O16:P16 L16:L17 O17 O12:P12 L12:L13 O13 O8:O9 L8:L9 O20:P20 L28:L29 O25 L24:L25 O24:P24 O28:P28 C7:R7"/>
    <dataValidation imeMode="off" allowBlank="1" showInputMessage="1" showErrorMessage="1" sqref="Q24:R24 Q16:R16 Q8:R8 Q28:R28 Q20:R20 Q12:R12 E20 H20 H16 E16 E12 H12 E8 H8 H24 E24 H28 E28 N20 N16 N12 N8 N24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F1" sqref="F1:H1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43955</v>
      </c>
      <c r="D1" s="207"/>
      <c r="E1" s="207"/>
      <c r="F1" s="207">
        <f>$C$2+1</f>
        <v>43956</v>
      </c>
      <c r="G1" s="207"/>
      <c r="H1" s="207"/>
      <c r="I1" s="207">
        <f>$C$2+2</f>
        <v>43957</v>
      </c>
      <c r="J1" s="207"/>
      <c r="K1" s="207"/>
      <c r="L1" s="207">
        <f>$C$2+3</f>
        <v>43958</v>
      </c>
      <c r="M1" s="207"/>
      <c r="N1" s="207"/>
      <c r="O1" s="207">
        <f>$C$2+4</f>
        <v>43959</v>
      </c>
      <c r="P1" s="207"/>
      <c r="Q1" s="207"/>
      <c r="R1" s="6"/>
      <c r="S1" s="6"/>
      <c r="T1" s="6"/>
      <c r="U1" s="207">
        <f>$C$2+5</f>
        <v>43960</v>
      </c>
      <c r="V1" s="207"/>
      <c r="W1" s="207"/>
      <c r="X1" s="207">
        <f>$C$2+6</f>
        <v>43961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'5週'!AF1+1</f>
        <v>6</v>
      </c>
    </row>
    <row r="2" spans="2:32" ht="27" customHeight="1" thickTop="1" thickBot="1" x14ac:dyDescent="0.55000000000000004">
      <c r="B2" s="8"/>
      <c r="C2" s="267">
        <f>'5週'!C2:E2+7</f>
        <v>43955</v>
      </c>
      <c r="D2" s="211"/>
      <c r="E2" s="268"/>
      <c r="F2" s="211">
        <f>C2+1</f>
        <v>43956</v>
      </c>
      <c r="G2" s="211"/>
      <c r="H2" s="211"/>
      <c r="I2" s="267">
        <f>F2+1</f>
        <v>43957</v>
      </c>
      <c r="J2" s="211"/>
      <c r="K2" s="268"/>
      <c r="L2" s="270">
        <f>I2+1</f>
        <v>43958</v>
      </c>
      <c r="M2" s="271"/>
      <c r="N2" s="272"/>
      <c r="O2" s="217">
        <f>L2+1</f>
        <v>43959</v>
      </c>
      <c r="P2" s="217"/>
      <c r="Q2" s="235"/>
      <c r="R2" s="118"/>
      <c r="S2" s="119"/>
      <c r="T2" s="120"/>
      <c r="U2" s="208">
        <f>O2+1</f>
        <v>43960</v>
      </c>
      <c r="V2" s="209"/>
      <c r="W2" s="210"/>
      <c r="X2" s="211">
        <f>U2+1</f>
        <v>43961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 t="str">
        <f>IFERROR(VLOOKUP($C$2,年計!$A$4:$B$368,2,FALSE),"")</f>
        <v>＜みどりの日＞</v>
      </c>
      <c r="D3" s="199"/>
      <c r="E3" s="200"/>
      <c r="F3" s="198" t="str">
        <f>IFERROR(VLOOKUP($F$2,年計!$A$4:$B$368,2,FALSE),"")</f>
        <v>＜こどもの日＞</v>
      </c>
      <c r="G3" s="199"/>
      <c r="H3" s="200"/>
      <c r="I3" s="198" t="str">
        <f>IFERROR(VLOOKUP($I$2,年計!$A$4:$B$368,2,FALSE),"")</f>
        <v>＜振替休日＞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168"/>
      <c r="D7" s="169"/>
      <c r="E7" s="171"/>
      <c r="F7" s="181"/>
      <c r="G7" s="179"/>
      <c r="H7" s="182"/>
      <c r="I7" s="181"/>
      <c r="J7" s="179"/>
      <c r="K7" s="182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4"/>
      <c r="D8" s="10"/>
      <c r="E8" s="25"/>
      <c r="F8" s="24"/>
      <c r="G8" s="10"/>
      <c r="H8" s="25"/>
      <c r="I8" s="24"/>
      <c r="J8" s="10"/>
      <c r="K8" s="25"/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30"/>
      <c r="D9" s="31"/>
      <c r="E9" s="32"/>
      <c r="F9" s="30"/>
      <c r="G9" s="31"/>
      <c r="H9" s="32"/>
      <c r="I9" s="30"/>
      <c r="J9" s="31"/>
      <c r="K9" s="32"/>
      <c r="L9" s="242" t="s">
        <v>6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"/>
      <c r="D10" s="10"/>
      <c r="E10" s="25"/>
      <c r="F10" s="24"/>
      <c r="G10" s="10"/>
      <c r="H10" s="25"/>
      <c r="I10" s="24"/>
      <c r="J10" s="10"/>
      <c r="K10" s="25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30"/>
      <c r="D11" s="31"/>
      <c r="E11" s="32"/>
      <c r="F11" s="30"/>
      <c r="G11" s="31"/>
      <c r="H11" s="32"/>
      <c r="I11" s="30"/>
      <c r="J11" s="31"/>
      <c r="K11" s="32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160">
        <v>6</v>
      </c>
      <c r="D12" s="10"/>
      <c r="E12" s="25"/>
      <c r="F12" s="160"/>
      <c r="G12" s="10"/>
      <c r="H12" s="25"/>
      <c r="I12" s="160"/>
      <c r="J12" s="10"/>
      <c r="K12" s="25"/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30"/>
      <c r="D13" s="31"/>
      <c r="E13" s="32"/>
      <c r="F13" s="30"/>
      <c r="G13" s="31"/>
      <c r="H13" s="32"/>
      <c r="I13" s="30"/>
      <c r="J13" s="31"/>
      <c r="K13" s="32"/>
      <c r="L13" s="245" t="s">
        <v>6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160">
        <v>7</v>
      </c>
      <c r="D14" s="10"/>
      <c r="E14" s="25"/>
      <c r="F14" s="160"/>
      <c r="G14" s="10"/>
      <c r="H14" s="25"/>
      <c r="I14" s="160"/>
      <c r="J14" s="10"/>
      <c r="K14" s="25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30"/>
      <c r="D15" s="31"/>
      <c r="E15" s="32"/>
      <c r="F15" s="30"/>
      <c r="G15" s="31"/>
      <c r="H15" s="32"/>
      <c r="I15" s="30"/>
      <c r="J15" s="31"/>
      <c r="K15" s="32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160">
        <v>8</v>
      </c>
      <c r="D16" s="10"/>
      <c r="E16" s="25"/>
      <c r="F16" s="160"/>
      <c r="G16" s="10"/>
      <c r="H16" s="25"/>
      <c r="I16" s="160"/>
      <c r="J16" s="10"/>
      <c r="K16" s="25"/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30"/>
      <c r="D17" s="31"/>
      <c r="E17" s="32"/>
      <c r="F17" s="30"/>
      <c r="G17" s="31"/>
      <c r="H17" s="32"/>
      <c r="I17" s="30"/>
      <c r="J17" s="31"/>
      <c r="K17" s="32"/>
      <c r="L17" s="245" t="s">
        <v>6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160">
        <v>9</v>
      </c>
      <c r="D18" s="10"/>
      <c r="E18" s="25"/>
      <c r="F18" s="160"/>
      <c r="G18" s="10"/>
      <c r="H18" s="25"/>
      <c r="I18" s="160"/>
      <c r="J18" s="10"/>
      <c r="K18" s="25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30"/>
      <c r="D19" s="31"/>
      <c r="E19" s="32"/>
      <c r="F19" s="30"/>
      <c r="G19" s="31"/>
      <c r="H19" s="32"/>
      <c r="I19" s="30"/>
      <c r="J19" s="31"/>
      <c r="K19" s="32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160">
        <v>10</v>
      </c>
      <c r="D20" s="10"/>
      <c r="E20" s="25"/>
      <c r="F20" s="160"/>
      <c r="G20" s="10"/>
      <c r="H20" s="25"/>
      <c r="I20" s="160"/>
      <c r="J20" s="10"/>
      <c r="K20" s="25"/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30"/>
      <c r="D21" s="31"/>
      <c r="E21" s="32"/>
      <c r="F21" s="30"/>
      <c r="G21" s="31"/>
      <c r="H21" s="32"/>
      <c r="I21" s="30"/>
      <c r="J21" s="31"/>
      <c r="K21" s="32"/>
      <c r="L21" s="245" t="s">
        <v>6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160">
        <v>11</v>
      </c>
      <c r="D22" s="10"/>
      <c r="E22" s="25"/>
      <c r="F22" s="160"/>
      <c r="G22" s="10"/>
      <c r="H22" s="25"/>
      <c r="I22" s="160"/>
      <c r="J22" s="10"/>
      <c r="K22" s="25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30"/>
      <c r="D23" s="31"/>
      <c r="E23" s="32"/>
      <c r="F23" s="30"/>
      <c r="G23" s="31"/>
      <c r="H23" s="32"/>
      <c r="I23" s="30"/>
      <c r="J23" s="31"/>
      <c r="K23" s="32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160">
        <v>12</v>
      </c>
      <c r="D24" s="10"/>
      <c r="E24" s="25"/>
      <c r="F24" s="160"/>
      <c r="G24" s="10"/>
      <c r="H24" s="25"/>
      <c r="I24" s="160"/>
      <c r="J24" s="10"/>
      <c r="K24" s="25"/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30"/>
      <c r="D25" s="31"/>
      <c r="E25" s="32"/>
      <c r="F25" s="30"/>
      <c r="G25" s="31"/>
      <c r="H25" s="32"/>
      <c r="I25" s="30"/>
      <c r="J25" s="31"/>
      <c r="K25" s="32"/>
      <c r="L25" s="245" t="s">
        <v>6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160">
        <v>13</v>
      </c>
      <c r="D26" s="10"/>
      <c r="E26" s="25"/>
      <c r="F26" s="160"/>
      <c r="G26" s="10"/>
      <c r="H26" s="25"/>
      <c r="I26" s="160"/>
      <c r="J26" s="10"/>
      <c r="K26" s="25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30"/>
      <c r="D27" s="31"/>
      <c r="E27" s="32"/>
      <c r="F27" s="30"/>
      <c r="G27" s="31"/>
      <c r="H27" s="32"/>
      <c r="I27" s="30"/>
      <c r="J27" s="31"/>
      <c r="K27" s="32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160">
        <v>14</v>
      </c>
      <c r="D28" s="10"/>
      <c r="E28" s="25"/>
      <c r="F28" s="160"/>
      <c r="G28" s="10"/>
      <c r="H28" s="25"/>
      <c r="I28" s="160"/>
      <c r="J28" s="10"/>
      <c r="K28" s="25"/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30"/>
      <c r="D29" s="31"/>
      <c r="E29" s="32"/>
      <c r="F29" s="30"/>
      <c r="G29" s="31"/>
      <c r="H29" s="32"/>
      <c r="I29" s="30"/>
      <c r="J29" s="31"/>
      <c r="K29" s="32"/>
      <c r="L29" s="245">
        <v>0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160">
        <v>15</v>
      </c>
      <c r="D30" s="10"/>
      <c r="E30" s="25"/>
      <c r="F30" s="160"/>
      <c r="G30" s="10"/>
      <c r="H30" s="25"/>
      <c r="I30" s="160"/>
      <c r="J30" s="10"/>
      <c r="K30" s="25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30"/>
      <c r="D31" s="31"/>
      <c r="E31" s="32"/>
      <c r="F31" s="30"/>
      <c r="G31" s="31"/>
      <c r="H31" s="32"/>
      <c r="I31" s="30"/>
      <c r="J31" s="31"/>
      <c r="K31" s="32"/>
      <c r="L31" s="158"/>
      <c r="M31" s="95"/>
      <c r="N31" s="96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57"/>
      <c r="G32" s="75"/>
      <c r="H32" s="90"/>
      <c r="I32" s="157"/>
      <c r="J32" s="75"/>
      <c r="K32" s="90"/>
      <c r="L32" s="157"/>
      <c r="M32" s="75"/>
      <c r="N32" s="90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158"/>
      <c r="G33" s="95"/>
      <c r="H33" s="96"/>
      <c r="I33" s="158"/>
      <c r="J33" s="95"/>
      <c r="K33" s="96"/>
      <c r="L33" s="158"/>
      <c r="M33" s="95"/>
      <c r="N33" s="96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60"/>
      <c r="G34" s="10"/>
      <c r="H34" s="25"/>
      <c r="I34" s="160"/>
      <c r="J34" s="10"/>
      <c r="K34" s="25"/>
      <c r="L34" s="160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159"/>
      <c r="G35" s="31"/>
      <c r="H35" s="32"/>
      <c r="I35" s="159"/>
      <c r="J35" s="31"/>
      <c r="K35" s="32"/>
      <c r="L35" s="159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60"/>
      <c r="G36" s="10"/>
      <c r="H36" s="25"/>
      <c r="I36" s="160"/>
      <c r="J36" s="10"/>
      <c r="K36" s="25"/>
      <c r="L36" s="160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159"/>
      <c r="G37" s="31"/>
      <c r="H37" s="32"/>
      <c r="I37" s="159"/>
      <c r="J37" s="31"/>
      <c r="K37" s="32"/>
      <c r="L37" s="159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60"/>
      <c r="G38" s="10"/>
      <c r="H38" s="25"/>
      <c r="I38" s="160"/>
      <c r="J38" s="10"/>
      <c r="K38" s="25"/>
      <c r="L38" s="160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159"/>
      <c r="G39" s="31"/>
      <c r="H39" s="32"/>
      <c r="I39" s="159"/>
      <c r="J39" s="31"/>
      <c r="K39" s="32"/>
      <c r="L39" s="159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60"/>
      <c r="G40" s="10"/>
      <c r="H40" s="25"/>
      <c r="I40" s="160"/>
      <c r="J40" s="10"/>
      <c r="K40" s="25"/>
      <c r="L40" s="160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159"/>
      <c r="G41" s="31"/>
      <c r="H41" s="32"/>
      <c r="I41" s="159"/>
      <c r="J41" s="31"/>
      <c r="K41" s="32"/>
      <c r="L41" s="159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60"/>
      <c r="G42" s="10"/>
      <c r="H42" s="25"/>
      <c r="I42" s="160"/>
      <c r="J42" s="10"/>
      <c r="K42" s="25"/>
      <c r="L42" s="160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159"/>
      <c r="G43" s="31"/>
      <c r="H43" s="32"/>
      <c r="I43" s="159"/>
      <c r="J43" s="31"/>
      <c r="K43" s="32"/>
      <c r="L43" s="159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13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60"/>
      <c r="G44" s="10"/>
      <c r="H44" s="25"/>
      <c r="I44" s="160"/>
      <c r="J44" s="10"/>
      <c r="K44" s="25"/>
      <c r="L44" s="160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159"/>
      <c r="G45" s="31"/>
      <c r="H45" s="32"/>
      <c r="I45" s="159"/>
      <c r="J45" s="31"/>
      <c r="K45" s="32"/>
      <c r="L45" s="159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60"/>
      <c r="G46" s="10"/>
      <c r="H46" s="25"/>
      <c r="I46" s="160"/>
      <c r="J46" s="10"/>
      <c r="K46" s="25"/>
      <c r="L46" s="160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161"/>
      <c r="G47" s="47"/>
      <c r="H47" s="48"/>
      <c r="I47" s="161"/>
      <c r="J47" s="47"/>
      <c r="K47" s="48"/>
      <c r="L47" s="161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60">
    <mergeCell ref="O24:P24"/>
    <mergeCell ref="O25:Q26"/>
    <mergeCell ref="O28:P28"/>
    <mergeCell ref="AC39:AC42"/>
    <mergeCell ref="O29:Q30"/>
    <mergeCell ref="AB39:AB42"/>
    <mergeCell ref="B28:B30"/>
    <mergeCell ref="B24:B26"/>
    <mergeCell ref="L24:M24"/>
    <mergeCell ref="L25:N26"/>
    <mergeCell ref="B20:B22"/>
    <mergeCell ref="L29:N30"/>
    <mergeCell ref="L28:M28"/>
    <mergeCell ref="O16:P16"/>
    <mergeCell ref="O20:P20"/>
    <mergeCell ref="O21:Q22"/>
    <mergeCell ref="O17:Q18"/>
    <mergeCell ref="B16:B18"/>
    <mergeCell ref="L16:M16"/>
    <mergeCell ref="L17:N18"/>
    <mergeCell ref="L20:M20"/>
    <mergeCell ref="L21:N22"/>
    <mergeCell ref="O13:Q14"/>
    <mergeCell ref="O9:Q10"/>
    <mergeCell ref="B12:B14"/>
    <mergeCell ref="O12:P12"/>
    <mergeCell ref="L9:N10"/>
    <mergeCell ref="L12:M12"/>
    <mergeCell ref="L13:N14"/>
    <mergeCell ref="AB3:AB6"/>
    <mergeCell ref="AC3:AC6"/>
    <mergeCell ref="B8:B10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O7:Q7"/>
    <mergeCell ref="O8:P8"/>
    <mergeCell ref="L7:N7"/>
    <mergeCell ref="L8:M8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P28 P24 P20 P16 P12 M28 M24 M20 M16 M12">
    <cfRule type="cellIs" dxfId="176" priority="10" stopIfTrue="1" operator="equal">
      <formula>"１年"</formula>
    </cfRule>
    <cfRule type="cellIs" dxfId="175" priority="11" stopIfTrue="1" operator="equal">
      <formula>"２年"</formula>
    </cfRule>
    <cfRule type="cellIs" dxfId="174" priority="12" stopIfTrue="1" operator="equal">
      <formula>"３年"</formula>
    </cfRule>
  </conditionalFormatting>
  <dataValidations count="2">
    <dataValidation imeMode="off" allowBlank="1" showInputMessage="1" showErrorMessage="1" sqref="Q8:R8 Q20:R20 Q12:R12 N24 N8 N16 N20 Q28:R28 Q16:R16 N12 N28 Q24:R24"/>
    <dataValidation imeMode="on" allowBlank="1" showInputMessage="1" showErrorMessage="1" sqref="AA24:AA25 AA12:AA13 AA28:AA29 AA7:AA9 AA16:AA17 U7:Z7 AA20:AA21 L12:L14 O25 M12 L28:M28 AD2 O21 O24:P24 O16:P16 L29:N30 AC7:AD39 O28:P28 AC3:AD3 M13:N14 U3:AA3 O17 L8:L9 C2:R3 L16:M16 U2 L20:M20 O12:P12 AE7:AE38 L24:M24 O13 AA2 O29 X2 O8:O9 O20:P20 C7:R7 L17 L25 L21:N22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43962</v>
      </c>
      <c r="D1" s="207"/>
      <c r="E1" s="207"/>
      <c r="F1" s="207">
        <f>$C$2+1</f>
        <v>43963</v>
      </c>
      <c r="G1" s="207"/>
      <c r="H1" s="207"/>
      <c r="I1" s="207">
        <f>$C$2+2</f>
        <v>43964</v>
      </c>
      <c r="J1" s="207"/>
      <c r="K1" s="207"/>
      <c r="L1" s="207">
        <f>$C$2+3</f>
        <v>43965</v>
      </c>
      <c r="M1" s="207"/>
      <c r="N1" s="207"/>
      <c r="O1" s="207">
        <f>$C$2+4</f>
        <v>43966</v>
      </c>
      <c r="P1" s="207"/>
      <c r="Q1" s="207"/>
      <c r="R1" s="6"/>
      <c r="S1" s="6"/>
      <c r="T1" s="6"/>
      <c r="U1" s="207">
        <f>$C$2+5</f>
        <v>43967</v>
      </c>
      <c r="V1" s="207"/>
      <c r="W1" s="207"/>
      <c r="X1" s="207">
        <f>$C$2+6</f>
        <v>43968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'6週'!AF1+1</f>
        <v>7</v>
      </c>
    </row>
    <row r="2" spans="2:32" ht="27" customHeight="1" thickTop="1" thickBot="1" x14ac:dyDescent="0.55000000000000004">
      <c r="B2" s="8"/>
      <c r="C2" s="216">
        <f>'6週'!C2:E2+7</f>
        <v>43962</v>
      </c>
      <c r="D2" s="217"/>
      <c r="E2" s="218"/>
      <c r="F2" s="217">
        <f>C2+1</f>
        <v>43963</v>
      </c>
      <c r="G2" s="217"/>
      <c r="H2" s="217"/>
      <c r="I2" s="216">
        <f>F2+1</f>
        <v>43964</v>
      </c>
      <c r="J2" s="217"/>
      <c r="K2" s="218"/>
      <c r="L2" s="216">
        <f>I2+1</f>
        <v>43965</v>
      </c>
      <c r="M2" s="217"/>
      <c r="N2" s="218"/>
      <c r="O2" s="217">
        <f>L2+1</f>
        <v>43966</v>
      </c>
      <c r="P2" s="217"/>
      <c r="Q2" s="235"/>
      <c r="R2" s="118"/>
      <c r="S2" s="119"/>
      <c r="T2" s="120"/>
      <c r="U2" s="208">
        <f>O2+1</f>
        <v>43967</v>
      </c>
      <c r="V2" s="209"/>
      <c r="W2" s="210"/>
      <c r="X2" s="211">
        <f>U2+1</f>
        <v>43968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13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73" priority="1" stopIfTrue="1" operator="equal">
      <formula>"１年"</formula>
    </cfRule>
    <cfRule type="cellIs" dxfId="172" priority="2" stopIfTrue="1" operator="equal">
      <formula>"２年"</formula>
    </cfRule>
    <cfRule type="cellIs" dxfId="171" priority="3" stopIfTrue="1" operator="equal">
      <formula>"３年"</formula>
    </cfRule>
  </conditionalFormatting>
  <dataValidations count="2"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  <dataValidation imeMode="off" allowBlank="1" showInputMessage="1" showErrorMessage="1" sqref="K28 Q20:R20 N20 E20 K20 H20 H16 N16 Q16:R16 E16 K16 N12 Q12:R12 E12 H12 K12 K8 N8 Q8:R8 E8 H8 K24 H24 Q24:R24 N24 E24 H28 E28 Q28:R28 N28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F47"/>
  <sheetViews>
    <sheetView showGridLines="0" showZeros="0" view="pageBreakPreview" zoomScale="70" zoomScaleNormal="40" zoomScaleSheetLayoutView="70" workbookViewId="0">
      <selection activeCell="B3" sqref="B3:B6"/>
    </sheetView>
  </sheetViews>
  <sheetFormatPr defaultColWidth="8.75" defaultRowHeight="13.5" x14ac:dyDescent="0.15"/>
  <cols>
    <col min="1" max="1" width="1.625" style="1" customWidth="1"/>
    <col min="2" max="2" width="3.5" style="2" customWidth="1"/>
    <col min="3" max="11" width="6.25" style="3" customWidth="1"/>
    <col min="12" max="13" width="6.25" style="1" customWidth="1"/>
    <col min="14" max="14" width="6.25" style="4" customWidth="1"/>
    <col min="15" max="16" width="6.25" style="1" customWidth="1"/>
    <col min="17" max="17" width="6.25" style="4" customWidth="1"/>
    <col min="18" max="18" width="5.625" style="4" customWidth="1"/>
    <col min="19" max="19" width="5.375" style="1" customWidth="1"/>
    <col min="20" max="20" width="3.5" style="1" customWidth="1"/>
    <col min="21" max="26" width="6.25" style="1" customWidth="1"/>
    <col min="27" max="27" width="3.625" style="1" customWidth="1"/>
    <col min="28" max="28" width="4.75" style="1" customWidth="1"/>
    <col min="29" max="30" width="4.625" style="1" customWidth="1"/>
    <col min="31" max="32" width="19.625" style="1" customWidth="1"/>
    <col min="33" max="16384" width="8.75" style="1"/>
  </cols>
  <sheetData>
    <row r="1" spans="2:32" ht="20.100000000000001" customHeight="1" thickBot="1" x14ac:dyDescent="0.2">
      <c r="B1" s="5"/>
      <c r="C1" s="207">
        <f>$C$2</f>
        <v>43969</v>
      </c>
      <c r="D1" s="207"/>
      <c r="E1" s="207"/>
      <c r="F1" s="207">
        <f>$C$2+1</f>
        <v>43970</v>
      </c>
      <c r="G1" s="207"/>
      <c r="H1" s="207"/>
      <c r="I1" s="207">
        <f>$C$2+2</f>
        <v>43971</v>
      </c>
      <c r="J1" s="207"/>
      <c r="K1" s="207"/>
      <c r="L1" s="207">
        <f>$C$2+3</f>
        <v>43972</v>
      </c>
      <c r="M1" s="207"/>
      <c r="N1" s="207"/>
      <c r="O1" s="207">
        <f>$C$2+4</f>
        <v>43973</v>
      </c>
      <c r="P1" s="207"/>
      <c r="Q1" s="207"/>
      <c r="R1" s="6"/>
      <c r="S1" s="6"/>
      <c r="T1" s="6"/>
      <c r="U1" s="207">
        <f>$C$2+5</f>
        <v>43974</v>
      </c>
      <c r="V1" s="207"/>
      <c r="W1" s="207"/>
      <c r="X1" s="207">
        <f>$C$2+6</f>
        <v>43975</v>
      </c>
      <c r="Y1" s="207"/>
      <c r="Z1" s="207"/>
      <c r="AA1" s="7"/>
      <c r="AB1" s="185" t="str">
        <f>'1週'!AB1</f>
        <v>令和２年度</v>
      </c>
      <c r="AC1" s="174"/>
      <c r="AD1" s="174"/>
      <c r="AE1" s="187" t="s">
        <v>20</v>
      </c>
      <c r="AF1" s="151">
        <f>'7週'!AF1+1</f>
        <v>8</v>
      </c>
    </row>
    <row r="2" spans="2:32" ht="27" customHeight="1" thickTop="1" thickBot="1" x14ac:dyDescent="0.55000000000000004">
      <c r="B2" s="8"/>
      <c r="C2" s="216">
        <f>'7週'!C2:E2+7</f>
        <v>43969</v>
      </c>
      <c r="D2" s="217"/>
      <c r="E2" s="218"/>
      <c r="F2" s="217">
        <f>C2+1</f>
        <v>43970</v>
      </c>
      <c r="G2" s="217"/>
      <c r="H2" s="217"/>
      <c r="I2" s="216">
        <f>F2+1</f>
        <v>43971</v>
      </c>
      <c r="J2" s="217"/>
      <c r="K2" s="218"/>
      <c r="L2" s="216">
        <f>I2+1</f>
        <v>43972</v>
      </c>
      <c r="M2" s="217"/>
      <c r="N2" s="218"/>
      <c r="O2" s="217">
        <f>L2+1</f>
        <v>43973</v>
      </c>
      <c r="P2" s="217"/>
      <c r="Q2" s="235"/>
      <c r="R2" s="118"/>
      <c r="S2" s="119"/>
      <c r="T2" s="120"/>
      <c r="U2" s="208">
        <f>O2+1</f>
        <v>43974</v>
      </c>
      <c r="V2" s="209"/>
      <c r="W2" s="210"/>
      <c r="X2" s="211">
        <f>U2+1</f>
        <v>43975</v>
      </c>
      <c r="Y2" s="211"/>
      <c r="Z2" s="212"/>
      <c r="AA2" s="9"/>
      <c r="AB2" s="116" t="s">
        <v>5</v>
      </c>
      <c r="AC2" s="117" t="s">
        <v>0</v>
      </c>
      <c r="AD2" s="227" t="s">
        <v>1</v>
      </c>
      <c r="AE2" s="228"/>
      <c r="AF2" s="229"/>
    </row>
    <row r="3" spans="2:32" ht="19.5" customHeight="1" thickTop="1" x14ac:dyDescent="0.45">
      <c r="B3" s="239"/>
      <c r="C3" s="198">
        <f>IFERROR(VLOOKUP($C$2,年計!$A$4:$B$368,2,FALSE),"")</f>
        <v>0</v>
      </c>
      <c r="D3" s="199"/>
      <c r="E3" s="200"/>
      <c r="F3" s="198">
        <f>IFERROR(VLOOKUP($F$2,年計!$A$4:$B$368,2,FALSE),"")</f>
        <v>0</v>
      </c>
      <c r="G3" s="199"/>
      <c r="H3" s="200"/>
      <c r="I3" s="198">
        <f>IFERROR(VLOOKUP($I$2,年計!$A$4:$B$368,2,FALSE),"")</f>
        <v>0</v>
      </c>
      <c r="J3" s="199"/>
      <c r="K3" s="200"/>
      <c r="L3" s="198">
        <f>IFERROR(VLOOKUP($L$2,年計!$A$4:$B$368,2,FALSE),"")</f>
        <v>0</v>
      </c>
      <c r="M3" s="199"/>
      <c r="N3" s="200"/>
      <c r="O3" s="198">
        <f>IFERROR(VLOOKUP($O$2,年計!$A$4:$B$368,2,FALSE),"")</f>
        <v>0</v>
      </c>
      <c r="P3" s="199"/>
      <c r="Q3" s="213"/>
      <c r="R3" s="178"/>
      <c r="S3" s="75"/>
      <c r="T3" s="195"/>
      <c r="U3" s="198">
        <f>IFERROR(VLOOKUP($U$2,年計!$A$4:$B$368,2,FALSE),"")</f>
        <v>0</v>
      </c>
      <c r="V3" s="199"/>
      <c r="W3" s="200"/>
      <c r="X3" s="198">
        <f>IFERROR(VLOOKUP($X$2,年計!$A$4:$B$368,2,FALSE),"")</f>
        <v>0</v>
      </c>
      <c r="Y3" s="199"/>
      <c r="Z3" s="213"/>
      <c r="AA3" s="11"/>
      <c r="AB3" s="251" t="s">
        <v>8</v>
      </c>
      <c r="AC3" s="254"/>
      <c r="AD3" s="12"/>
      <c r="AE3" s="12"/>
      <c r="AF3" s="13"/>
    </row>
    <row r="4" spans="2:32" ht="19.5" customHeight="1" x14ac:dyDescent="0.45">
      <c r="B4" s="240"/>
      <c r="C4" s="201"/>
      <c r="D4" s="202"/>
      <c r="E4" s="203"/>
      <c r="F4" s="201"/>
      <c r="G4" s="202"/>
      <c r="H4" s="203"/>
      <c r="I4" s="201"/>
      <c r="J4" s="202"/>
      <c r="K4" s="203"/>
      <c r="L4" s="201"/>
      <c r="M4" s="202"/>
      <c r="N4" s="203"/>
      <c r="O4" s="201"/>
      <c r="P4" s="202"/>
      <c r="Q4" s="214"/>
      <c r="R4" s="178"/>
      <c r="S4" s="75"/>
      <c r="T4" s="196"/>
      <c r="U4" s="201"/>
      <c r="V4" s="202"/>
      <c r="W4" s="203"/>
      <c r="X4" s="201"/>
      <c r="Y4" s="202"/>
      <c r="Z4" s="214"/>
      <c r="AA4" s="11"/>
      <c r="AB4" s="252"/>
      <c r="AC4" s="255"/>
      <c r="AD4" s="14"/>
      <c r="AE4" s="14"/>
      <c r="AF4" s="15"/>
    </row>
    <row r="5" spans="2:32" ht="19.5" customHeight="1" x14ac:dyDescent="0.45">
      <c r="B5" s="24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/>
      <c r="O5" s="201"/>
      <c r="P5" s="202"/>
      <c r="Q5" s="214"/>
      <c r="R5" s="178"/>
      <c r="S5" s="75"/>
      <c r="T5" s="196"/>
      <c r="U5" s="201"/>
      <c r="V5" s="202"/>
      <c r="W5" s="203"/>
      <c r="X5" s="201"/>
      <c r="Y5" s="202"/>
      <c r="Z5" s="214"/>
      <c r="AA5" s="11"/>
      <c r="AB5" s="252"/>
      <c r="AC5" s="255"/>
      <c r="AD5" s="14"/>
      <c r="AE5" s="14"/>
      <c r="AF5" s="15"/>
    </row>
    <row r="6" spans="2:32" ht="19.5" customHeight="1" thickBot="1" x14ac:dyDescent="0.5">
      <c r="B6" s="241"/>
      <c r="C6" s="204"/>
      <c r="D6" s="205"/>
      <c r="E6" s="206"/>
      <c r="F6" s="204"/>
      <c r="G6" s="205"/>
      <c r="H6" s="206"/>
      <c r="I6" s="204"/>
      <c r="J6" s="205"/>
      <c r="K6" s="206"/>
      <c r="L6" s="204"/>
      <c r="M6" s="205"/>
      <c r="N6" s="206"/>
      <c r="O6" s="204"/>
      <c r="P6" s="205"/>
      <c r="Q6" s="215"/>
      <c r="R6" s="178"/>
      <c r="S6" s="75"/>
      <c r="T6" s="197"/>
      <c r="U6" s="204"/>
      <c r="V6" s="205"/>
      <c r="W6" s="206"/>
      <c r="X6" s="204"/>
      <c r="Y6" s="205"/>
      <c r="Z6" s="215"/>
      <c r="AA6" s="11"/>
      <c r="AB6" s="253"/>
      <c r="AC6" s="256"/>
      <c r="AD6" s="16"/>
      <c r="AE6" s="16"/>
      <c r="AF6" s="17"/>
    </row>
    <row r="7" spans="2:32" ht="19.5" customHeight="1" thickTop="1" x14ac:dyDescent="0.45">
      <c r="B7" s="18" t="s">
        <v>2</v>
      </c>
      <c r="C7" s="246"/>
      <c r="D7" s="247"/>
      <c r="E7" s="248"/>
      <c r="F7" s="247"/>
      <c r="G7" s="247"/>
      <c r="H7" s="247"/>
      <c r="I7" s="246"/>
      <c r="J7" s="247"/>
      <c r="K7" s="248"/>
      <c r="L7" s="246"/>
      <c r="M7" s="247"/>
      <c r="N7" s="248"/>
      <c r="O7" s="247"/>
      <c r="P7" s="247"/>
      <c r="Q7" s="257"/>
      <c r="R7" s="9"/>
      <c r="S7" s="10"/>
      <c r="T7" s="18"/>
      <c r="U7" s="19"/>
      <c r="V7" s="20"/>
      <c r="W7" s="21"/>
      <c r="X7" s="20"/>
      <c r="Y7" s="20"/>
      <c r="Z7" s="22"/>
      <c r="AA7" s="9"/>
      <c r="AB7" s="127"/>
      <c r="AC7" s="123"/>
      <c r="AD7" s="9"/>
      <c r="AE7" s="9"/>
      <c r="AF7" s="128"/>
    </row>
    <row r="8" spans="2:32" ht="18.600000000000001" customHeight="1" x14ac:dyDescent="0.45">
      <c r="B8" s="236">
        <v>1</v>
      </c>
      <c r="C8" s="237">
        <v>0</v>
      </c>
      <c r="D8" s="238"/>
      <c r="E8" s="53">
        <v>0</v>
      </c>
      <c r="F8" s="238">
        <v>0</v>
      </c>
      <c r="G8" s="238"/>
      <c r="H8" s="27">
        <v>0</v>
      </c>
      <c r="I8" s="237">
        <v>0</v>
      </c>
      <c r="J8" s="238"/>
      <c r="K8" s="53">
        <v>0</v>
      </c>
      <c r="L8" s="237">
        <v>0</v>
      </c>
      <c r="M8" s="238"/>
      <c r="N8" s="53">
        <v>0</v>
      </c>
      <c r="O8" s="238">
        <v>0</v>
      </c>
      <c r="P8" s="238"/>
      <c r="Q8" s="54">
        <v>0</v>
      </c>
      <c r="R8" s="27"/>
      <c r="S8" s="10"/>
      <c r="T8" s="23"/>
      <c r="U8" s="24"/>
      <c r="V8" s="10"/>
      <c r="W8" s="25"/>
      <c r="X8" s="10"/>
      <c r="Y8" s="10"/>
      <c r="Z8" s="28"/>
      <c r="AA8" s="27"/>
      <c r="AB8" s="139"/>
      <c r="AC8" s="140"/>
      <c r="AD8" s="141"/>
      <c r="AE8" s="141"/>
      <c r="AF8" s="142"/>
    </row>
    <row r="9" spans="2:32" ht="18.600000000000001" customHeight="1" x14ac:dyDescent="0.45">
      <c r="B9" s="236"/>
      <c r="C9" s="242" t="s">
        <v>6</v>
      </c>
      <c r="D9" s="243"/>
      <c r="E9" s="244"/>
      <c r="F9" s="249">
        <v>0</v>
      </c>
      <c r="G9" s="243"/>
      <c r="H9" s="243"/>
      <c r="I9" s="242">
        <v>0</v>
      </c>
      <c r="J9" s="243"/>
      <c r="K9" s="244"/>
      <c r="L9" s="242">
        <v>0</v>
      </c>
      <c r="M9" s="243"/>
      <c r="N9" s="244"/>
      <c r="O9" s="249">
        <v>0</v>
      </c>
      <c r="P9" s="243"/>
      <c r="Q9" s="250"/>
      <c r="R9" s="34"/>
      <c r="S9" s="10"/>
      <c r="T9" s="29"/>
      <c r="U9" s="30"/>
      <c r="V9" s="31"/>
      <c r="W9" s="32"/>
      <c r="X9" s="31"/>
      <c r="Y9" s="31"/>
      <c r="Z9" s="33"/>
      <c r="AA9" s="34"/>
      <c r="AB9" s="139"/>
      <c r="AC9" s="140"/>
      <c r="AD9" s="141"/>
      <c r="AE9" s="141"/>
      <c r="AF9" s="142"/>
    </row>
    <row r="10" spans="2:32" ht="18.600000000000001" customHeight="1" x14ac:dyDescent="0.45">
      <c r="B10" s="236"/>
      <c r="C10" s="245"/>
      <c r="D10" s="243"/>
      <c r="E10" s="244"/>
      <c r="F10" s="243"/>
      <c r="G10" s="243"/>
      <c r="H10" s="243"/>
      <c r="I10" s="245"/>
      <c r="J10" s="243"/>
      <c r="K10" s="244"/>
      <c r="L10" s="245"/>
      <c r="M10" s="243"/>
      <c r="N10" s="244"/>
      <c r="O10" s="243"/>
      <c r="P10" s="243"/>
      <c r="Q10" s="250"/>
      <c r="R10" s="34"/>
      <c r="S10" s="10"/>
      <c r="T10" s="23"/>
      <c r="U10" s="24"/>
      <c r="V10" s="10"/>
      <c r="W10" s="25"/>
      <c r="X10" s="10"/>
      <c r="Y10" s="10"/>
      <c r="Z10" s="28"/>
      <c r="AA10" s="34"/>
      <c r="AB10" s="139"/>
      <c r="AC10" s="140"/>
      <c r="AD10" s="141"/>
      <c r="AE10" s="141"/>
      <c r="AF10" s="142"/>
    </row>
    <row r="11" spans="2:32" ht="18.600000000000001" customHeight="1" x14ac:dyDescent="0.45">
      <c r="B11" s="55"/>
      <c r="C11" s="56"/>
      <c r="D11" s="57"/>
      <c r="E11" s="58"/>
      <c r="F11" s="57"/>
      <c r="G11" s="57"/>
      <c r="H11" s="57"/>
      <c r="I11" s="56"/>
      <c r="J11" s="57"/>
      <c r="K11" s="58"/>
      <c r="L11" s="56"/>
      <c r="M11" s="57"/>
      <c r="N11" s="58"/>
      <c r="O11" s="57"/>
      <c r="P11" s="57"/>
      <c r="Q11" s="59"/>
      <c r="R11" s="34"/>
      <c r="S11" s="10"/>
      <c r="T11" s="29"/>
      <c r="U11" s="30"/>
      <c r="V11" s="31"/>
      <c r="W11" s="32"/>
      <c r="X11" s="31"/>
      <c r="Y11" s="31"/>
      <c r="Z11" s="33"/>
      <c r="AA11" s="34"/>
      <c r="AB11" s="139"/>
      <c r="AC11" s="140"/>
      <c r="AD11" s="141"/>
      <c r="AE11" s="141"/>
      <c r="AF11" s="142"/>
    </row>
    <row r="12" spans="2:32" ht="18.600000000000001" customHeight="1" x14ac:dyDescent="0.45">
      <c r="B12" s="236">
        <v>2</v>
      </c>
      <c r="C12" s="259">
        <v>0</v>
      </c>
      <c r="D12" s="258"/>
      <c r="E12" s="60">
        <v>0</v>
      </c>
      <c r="F12" s="258">
        <v>0</v>
      </c>
      <c r="G12" s="258"/>
      <c r="H12" s="35">
        <v>0</v>
      </c>
      <c r="I12" s="259">
        <v>0</v>
      </c>
      <c r="J12" s="258"/>
      <c r="K12" s="60">
        <v>0</v>
      </c>
      <c r="L12" s="259">
        <v>0</v>
      </c>
      <c r="M12" s="258"/>
      <c r="N12" s="60">
        <v>0</v>
      </c>
      <c r="O12" s="258">
        <v>0</v>
      </c>
      <c r="P12" s="258"/>
      <c r="Q12" s="61">
        <v>0</v>
      </c>
      <c r="R12" s="35"/>
      <c r="S12" s="10"/>
      <c r="T12" s="23">
        <v>6</v>
      </c>
      <c r="U12" s="24"/>
      <c r="V12" s="10"/>
      <c r="W12" s="25"/>
      <c r="X12" s="10"/>
      <c r="Y12" s="10"/>
      <c r="Z12" s="28"/>
      <c r="AA12" s="36"/>
      <c r="AB12" s="139"/>
      <c r="AC12" s="140"/>
      <c r="AD12" s="141"/>
      <c r="AE12" s="141"/>
      <c r="AF12" s="142"/>
    </row>
    <row r="13" spans="2:32" ht="18.600000000000001" customHeight="1" x14ac:dyDescent="0.45">
      <c r="B13" s="236"/>
      <c r="C13" s="245" t="s">
        <v>6</v>
      </c>
      <c r="D13" s="243"/>
      <c r="E13" s="244"/>
      <c r="F13" s="243">
        <v>0</v>
      </c>
      <c r="G13" s="243"/>
      <c r="H13" s="243"/>
      <c r="I13" s="245">
        <v>0</v>
      </c>
      <c r="J13" s="243"/>
      <c r="K13" s="244"/>
      <c r="L13" s="245">
        <v>0</v>
      </c>
      <c r="M13" s="243"/>
      <c r="N13" s="244"/>
      <c r="O13" s="243">
        <v>0</v>
      </c>
      <c r="P13" s="243"/>
      <c r="Q13" s="250"/>
      <c r="R13" s="34"/>
      <c r="S13" s="10"/>
      <c r="T13" s="29"/>
      <c r="U13" s="30"/>
      <c r="V13" s="31"/>
      <c r="W13" s="32"/>
      <c r="X13" s="31"/>
      <c r="Y13" s="31"/>
      <c r="Z13" s="33"/>
      <c r="AA13" s="34"/>
      <c r="AB13" s="139"/>
      <c r="AC13" s="140"/>
      <c r="AD13" s="141"/>
      <c r="AE13" s="141"/>
      <c r="AF13" s="142"/>
    </row>
    <row r="14" spans="2:32" ht="18.600000000000001" customHeight="1" x14ac:dyDescent="0.45">
      <c r="B14" s="236"/>
      <c r="C14" s="245"/>
      <c r="D14" s="243"/>
      <c r="E14" s="244"/>
      <c r="F14" s="243"/>
      <c r="G14" s="243"/>
      <c r="H14" s="243"/>
      <c r="I14" s="245"/>
      <c r="J14" s="243"/>
      <c r="K14" s="244"/>
      <c r="L14" s="245"/>
      <c r="M14" s="243"/>
      <c r="N14" s="244"/>
      <c r="O14" s="243"/>
      <c r="P14" s="243"/>
      <c r="Q14" s="250"/>
      <c r="R14" s="34"/>
      <c r="S14" s="10"/>
      <c r="T14" s="23">
        <v>7</v>
      </c>
      <c r="U14" s="24"/>
      <c r="V14" s="10"/>
      <c r="W14" s="25"/>
      <c r="X14" s="10"/>
      <c r="Y14" s="10"/>
      <c r="Z14" s="28"/>
      <c r="AA14" s="34"/>
      <c r="AB14" s="147"/>
      <c r="AC14" s="148"/>
      <c r="AD14" s="149"/>
      <c r="AE14" s="149"/>
      <c r="AF14" s="150"/>
    </row>
    <row r="15" spans="2:32" ht="18.600000000000001" customHeight="1" x14ac:dyDescent="0.45">
      <c r="B15" s="55"/>
      <c r="C15" s="56"/>
      <c r="D15" s="57"/>
      <c r="E15" s="58"/>
      <c r="F15" s="57"/>
      <c r="G15" s="57"/>
      <c r="H15" s="57"/>
      <c r="I15" s="56"/>
      <c r="J15" s="57"/>
      <c r="K15" s="58"/>
      <c r="L15" s="56"/>
      <c r="M15" s="57"/>
      <c r="N15" s="58"/>
      <c r="O15" s="57"/>
      <c r="P15" s="57"/>
      <c r="Q15" s="59"/>
      <c r="R15" s="34"/>
      <c r="S15" s="10"/>
      <c r="T15" s="29"/>
      <c r="U15" s="30"/>
      <c r="V15" s="31"/>
      <c r="W15" s="32"/>
      <c r="X15" s="31"/>
      <c r="Y15" s="31"/>
      <c r="Z15" s="33"/>
      <c r="AA15" s="34"/>
      <c r="AB15" s="127"/>
      <c r="AC15" s="123"/>
      <c r="AD15" s="9"/>
      <c r="AE15" s="9"/>
      <c r="AF15" s="128"/>
    </row>
    <row r="16" spans="2:32" ht="18.600000000000001" customHeight="1" x14ac:dyDescent="0.45">
      <c r="B16" s="236">
        <v>3</v>
      </c>
      <c r="C16" s="259">
        <v>0</v>
      </c>
      <c r="D16" s="258"/>
      <c r="E16" s="60">
        <v>0</v>
      </c>
      <c r="F16" s="258">
        <v>0</v>
      </c>
      <c r="G16" s="258"/>
      <c r="H16" s="35">
        <v>0</v>
      </c>
      <c r="I16" s="259">
        <v>0</v>
      </c>
      <c r="J16" s="258"/>
      <c r="K16" s="60">
        <v>0</v>
      </c>
      <c r="L16" s="259">
        <v>0</v>
      </c>
      <c r="M16" s="258"/>
      <c r="N16" s="60">
        <v>0</v>
      </c>
      <c r="O16" s="258">
        <v>0</v>
      </c>
      <c r="P16" s="258"/>
      <c r="Q16" s="62">
        <v>0</v>
      </c>
      <c r="R16" s="37"/>
      <c r="S16" s="10"/>
      <c r="T16" s="23">
        <v>8</v>
      </c>
      <c r="U16" s="24"/>
      <c r="V16" s="10"/>
      <c r="W16" s="25"/>
      <c r="X16" s="10"/>
      <c r="Y16" s="10"/>
      <c r="Z16" s="28"/>
      <c r="AA16" s="36"/>
      <c r="AB16" s="139"/>
      <c r="AC16" s="140"/>
      <c r="AD16" s="141"/>
      <c r="AE16" s="141"/>
      <c r="AF16" s="142"/>
    </row>
    <row r="17" spans="2:32" ht="18.600000000000001" customHeight="1" x14ac:dyDescent="0.45">
      <c r="B17" s="236"/>
      <c r="C17" s="245" t="s">
        <v>6</v>
      </c>
      <c r="D17" s="243"/>
      <c r="E17" s="244"/>
      <c r="F17" s="243">
        <v>0</v>
      </c>
      <c r="G17" s="243"/>
      <c r="H17" s="243"/>
      <c r="I17" s="245">
        <v>0</v>
      </c>
      <c r="J17" s="243"/>
      <c r="K17" s="244"/>
      <c r="L17" s="245">
        <v>0</v>
      </c>
      <c r="M17" s="243"/>
      <c r="N17" s="244"/>
      <c r="O17" s="243">
        <v>0</v>
      </c>
      <c r="P17" s="243"/>
      <c r="Q17" s="250"/>
      <c r="R17" s="34"/>
      <c r="S17" s="10"/>
      <c r="T17" s="29"/>
      <c r="U17" s="30"/>
      <c r="V17" s="31"/>
      <c r="W17" s="32"/>
      <c r="X17" s="31"/>
      <c r="Y17" s="31"/>
      <c r="Z17" s="33"/>
      <c r="AA17" s="34"/>
      <c r="AB17" s="139"/>
      <c r="AC17" s="140"/>
      <c r="AD17" s="141"/>
      <c r="AE17" s="141"/>
      <c r="AF17" s="142"/>
    </row>
    <row r="18" spans="2:32" ht="18.600000000000001" customHeight="1" x14ac:dyDescent="0.45">
      <c r="B18" s="236"/>
      <c r="C18" s="245"/>
      <c r="D18" s="243"/>
      <c r="E18" s="244"/>
      <c r="F18" s="243"/>
      <c r="G18" s="243"/>
      <c r="H18" s="243"/>
      <c r="I18" s="245"/>
      <c r="J18" s="243"/>
      <c r="K18" s="244"/>
      <c r="L18" s="245"/>
      <c r="M18" s="243"/>
      <c r="N18" s="244"/>
      <c r="O18" s="243"/>
      <c r="P18" s="243"/>
      <c r="Q18" s="250"/>
      <c r="R18" s="34"/>
      <c r="S18" s="10"/>
      <c r="T18" s="23">
        <v>9</v>
      </c>
      <c r="U18" s="24"/>
      <c r="V18" s="10"/>
      <c r="W18" s="25"/>
      <c r="X18" s="10"/>
      <c r="Y18" s="10"/>
      <c r="Z18" s="28"/>
      <c r="AA18" s="34"/>
      <c r="AB18" s="139"/>
      <c r="AC18" s="140"/>
      <c r="AD18" s="141"/>
      <c r="AE18" s="141"/>
      <c r="AF18" s="142"/>
    </row>
    <row r="19" spans="2:32" ht="18.600000000000001" customHeight="1" x14ac:dyDescent="0.45">
      <c r="B19" s="55"/>
      <c r="C19" s="56"/>
      <c r="D19" s="57"/>
      <c r="E19" s="58"/>
      <c r="F19" s="57"/>
      <c r="G19" s="57"/>
      <c r="H19" s="57"/>
      <c r="I19" s="56"/>
      <c r="J19" s="57"/>
      <c r="K19" s="58"/>
      <c r="L19" s="56"/>
      <c r="M19" s="57"/>
      <c r="N19" s="58"/>
      <c r="O19" s="57"/>
      <c r="P19" s="57"/>
      <c r="Q19" s="59"/>
      <c r="R19" s="34"/>
      <c r="S19" s="10"/>
      <c r="T19" s="29"/>
      <c r="U19" s="30"/>
      <c r="V19" s="31"/>
      <c r="W19" s="32"/>
      <c r="X19" s="31"/>
      <c r="Y19" s="31"/>
      <c r="Z19" s="33"/>
      <c r="AA19" s="34"/>
      <c r="AB19" s="139"/>
      <c r="AC19" s="140"/>
      <c r="AD19" s="141"/>
      <c r="AE19" s="141"/>
      <c r="AF19" s="142"/>
    </row>
    <row r="20" spans="2:32" ht="18.600000000000001" customHeight="1" x14ac:dyDescent="0.45">
      <c r="B20" s="236">
        <v>4</v>
      </c>
      <c r="C20" s="259">
        <v>0</v>
      </c>
      <c r="D20" s="258"/>
      <c r="E20" s="60">
        <v>0</v>
      </c>
      <c r="F20" s="258">
        <v>0</v>
      </c>
      <c r="G20" s="258"/>
      <c r="H20" s="35">
        <v>0</v>
      </c>
      <c r="I20" s="259">
        <v>0</v>
      </c>
      <c r="J20" s="258"/>
      <c r="K20" s="60">
        <v>0</v>
      </c>
      <c r="L20" s="259">
        <v>0</v>
      </c>
      <c r="M20" s="258"/>
      <c r="N20" s="60">
        <v>0</v>
      </c>
      <c r="O20" s="258">
        <v>0</v>
      </c>
      <c r="P20" s="258"/>
      <c r="Q20" s="61">
        <v>0</v>
      </c>
      <c r="R20" s="35"/>
      <c r="S20" s="10"/>
      <c r="T20" s="23">
        <v>10</v>
      </c>
      <c r="U20" s="24"/>
      <c r="V20" s="10"/>
      <c r="W20" s="25"/>
      <c r="X20" s="10"/>
      <c r="Y20" s="10"/>
      <c r="Z20" s="28"/>
      <c r="AA20" s="36"/>
      <c r="AB20" s="139"/>
      <c r="AC20" s="140"/>
      <c r="AD20" s="141"/>
      <c r="AE20" s="141"/>
      <c r="AF20" s="142"/>
    </row>
    <row r="21" spans="2:32" ht="18.600000000000001" customHeight="1" x14ac:dyDescent="0.45">
      <c r="B21" s="236"/>
      <c r="C21" s="245" t="s">
        <v>6</v>
      </c>
      <c r="D21" s="243"/>
      <c r="E21" s="244"/>
      <c r="F21" s="243">
        <v>0</v>
      </c>
      <c r="G21" s="243"/>
      <c r="H21" s="243"/>
      <c r="I21" s="245">
        <v>0</v>
      </c>
      <c r="J21" s="243"/>
      <c r="K21" s="244"/>
      <c r="L21" s="245">
        <v>0</v>
      </c>
      <c r="M21" s="243"/>
      <c r="N21" s="244"/>
      <c r="O21" s="243">
        <v>0</v>
      </c>
      <c r="P21" s="243"/>
      <c r="Q21" s="250"/>
      <c r="R21" s="34"/>
      <c r="S21" s="10"/>
      <c r="T21" s="29"/>
      <c r="U21" s="30"/>
      <c r="V21" s="31"/>
      <c r="W21" s="32"/>
      <c r="X21" s="31"/>
      <c r="Y21" s="31"/>
      <c r="Z21" s="33"/>
      <c r="AA21" s="34"/>
      <c r="AB21" s="139"/>
      <c r="AC21" s="140"/>
      <c r="AD21" s="141"/>
      <c r="AE21" s="141"/>
      <c r="AF21" s="142"/>
    </row>
    <row r="22" spans="2:32" ht="18.600000000000001" customHeight="1" x14ac:dyDescent="0.45">
      <c r="B22" s="236"/>
      <c r="C22" s="245"/>
      <c r="D22" s="243"/>
      <c r="E22" s="244"/>
      <c r="F22" s="243"/>
      <c r="G22" s="243"/>
      <c r="H22" s="243"/>
      <c r="I22" s="245"/>
      <c r="J22" s="243"/>
      <c r="K22" s="244"/>
      <c r="L22" s="245"/>
      <c r="M22" s="243"/>
      <c r="N22" s="244"/>
      <c r="O22" s="243"/>
      <c r="P22" s="243"/>
      <c r="Q22" s="250"/>
      <c r="R22" s="34"/>
      <c r="S22" s="10"/>
      <c r="T22" s="23">
        <v>11</v>
      </c>
      <c r="U22" s="24"/>
      <c r="V22" s="10"/>
      <c r="W22" s="25"/>
      <c r="X22" s="10"/>
      <c r="Y22" s="10"/>
      <c r="Z22" s="28"/>
      <c r="AA22" s="34"/>
      <c r="AB22" s="132"/>
      <c r="AC22" s="124"/>
      <c r="AD22" s="133"/>
      <c r="AE22" s="133"/>
      <c r="AF22" s="134"/>
    </row>
    <row r="23" spans="2:32" ht="18.600000000000001" customHeight="1" x14ac:dyDescent="0.45">
      <c r="B23" s="55" t="s">
        <v>3</v>
      </c>
      <c r="C23" s="56"/>
      <c r="D23" s="57"/>
      <c r="E23" s="58"/>
      <c r="F23" s="57"/>
      <c r="G23" s="57"/>
      <c r="H23" s="57"/>
      <c r="I23" s="56"/>
      <c r="J23" s="57"/>
      <c r="K23" s="58"/>
      <c r="L23" s="56"/>
      <c r="M23" s="57"/>
      <c r="N23" s="58"/>
      <c r="O23" s="57"/>
      <c r="P23" s="57"/>
      <c r="Q23" s="59"/>
      <c r="R23" s="34"/>
      <c r="S23" s="10"/>
      <c r="T23" s="29"/>
      <c r="U23" s="30"/>
      <c r="V23" s="31"/>
      <c r="W23" s="32"/>
      <c r="X23" s="31"/>
      <c r="Y23" s="31"/>
      <c r="Z23" s="33"/>
      <c r="AA23" s="34"/>
      <c r="AB23" s="127"/>
      <c r="AC23" s="123"/>
      <c r="AD23" s="9"/>
      <c r="AE23" s="9"/>
      <c r="AF23" s="128"/>
    </row>
    <row r="24" spans="2:32" ht="18.600000000000001" customHeight="1" x14ac:dyDescent="0.45">
      <c r="B24" s="236">
        <v>5</v>
      </c>
      <c r="C24" s="259">
        <v>0</v>
      </c>
      <c r="D24" s="258"/>
      <c r="E24" s="60">
        <v>0</v>
      </c>
      <c r="F24" s="258">
        <v>0</v>
      </c>
      <c r="G24" s="258"/>
      <c r="H24" s="35">
        <v>0</v>
      </c>
      <c r="I24" s="259">
        <v>0</v>
      </c>
      <c r="J24" s="258"/>
      <c r="K24" s="60">
        <v>0</v>
      </c>
      <c r="L24" s="259">
        <v>0</v>
      </c>
      <c r="M24" s="258"/>
      <c r="N24" s="60">
        <v>0</v>
      </c>
      <c r="O24" s="258">
        <v>0</v>
      </c>
      <c r="P24" s="258"/>
      <c r="Q24" s="61">
        <v>0</v>
      </c>
      <c r="R24" s="35"/>
      <c r="S24" s="10"/>
      <c r="T24" s="23">
        <v>12</v>
      </c>
      <c r="U24" s="24"/>
      <c r="V24" s="10"/>
      <c r="W24" s="25"/>
      <c r="X24" s="10"/>
      <c r="Y24" s="10"/>
      <c r="Z24" s="28"/>
      <c r="AA24" s="36"/>
      <c r="AB24" s="139"/>
      <c r="AC24" s="140"/>
      <c r="AD24" s="141"/>
      <c r="AE24" s="141"/>
      <c r="AF24" s="142"/>
    </row>
    <row r="25" spans="2:32" ht="18.600000000000001" customHeight="1" x14ac:dyDescent="0.45">
      <c r="B25" s="236"/>
      <c r="C25" s="245" t="s">
        <v>6</v>
      </c>
      <c r="D25" s="243"/>
      <c r="E25" s="244"/>
      <c r="F25" s="243">
        <v>0</v>
      </c>
      <c r="G25" s="243"/>
      <c r="H25" s="243"/>
      <c r="I25" s="245">
        <v>0</v>
      </c>
      <c r="J25" s="243"/>
      <c r="K25" s="244"/>
      <c r="L25" s="245">
        <v>0</v>
      </c>
      <c r="M25" s="243"/>
      <c r="N25" s="244"/>
      <c r="O25" s="243">
        <v>0</v>
      </c>
      <c r="P25" s="243"/>
      <c r="Q25" s="250"/>
      <c r="R25" s="34"/>
      <c r="S25" s="10"/>
      <c r="T25" s="29"/>
      <c r="U25" s="30"/>
      <c r="V25" s="31"/>
      <c r="W25" s="32"/>
      <c r="X25" s="31"/>
      <c r="Y25" s="31"/>
      <c r="Z25" s="33"/>
      <c r="AA25" s="34"/>
      <c r="AB25" s="139"/>
      <c r="AC25" s="140"/>
      <c r="AD25" s="141"/>
      <c r="AE25" s="141"/>
      <c r="AF25" s="142"/>
    </row>
    <row r="26" spans="2:32" ht="18.600000000000001" customHeight="1" x14ac:dyDescent="0.45">
      <c r="B26" s="236"/>
      <c r="C26" s="245"/>
      <c r="D26" s="243"/>
      <c r="E26" s="244"/>
      <c r="F26" s="243"/>
      <c r="G26" s="243"/>
      <c r="H26" s="243"/>
      <c r="I26" s="245"/>
      <c r="J26" s="243"/>
      <c r="K26" s="244"/>
      <c r="L26" s="245"/>
      <c r="M26" s="243"/>
      <c r="N26" s="244"/>
      <c r="O26" s="243"/>
      <c r="P26" s="243"/>
      <c r="Q26" s="250"/>
      <c r="R26" s="34"/>
      <c r="S26" s="10"/>
      <c r="T26" s="23">
        <v>13</v>
      </c>
      <c r="U26" s="24"/>
      <c r="V26" s="10"/>
      <c r="W26" s="25"/>
      <c r="X26" s="10"/>
      <c r="Y26" s="10"/>
      <c r="Z26" s="28"/>
      <c r="AA26" s="34"/>
      <c r="AB26" s="139"/>
      <c r="AC26" s="140"/>
      <c r="AD26" s="141"/>
      <c r="AE26" s="141"/>
      <c r="AF26" s="142"/>
    </row>
    <row r="27" spans="2:32" ht="18.600000000000001" customHeight="1" x14ac:dyDescent="0.45">
      <c r="B27" s="55"/>
      <c r="C27" s="56"/>
      <c r="D27" s="57"/>
      <c r="E27" s="58"/>
      <c r="F27" s="57"/>
      <c r="G27" s="57"/>
      <c r="H27" s="57"/>
      <c r="I27" s="56"/>
      <c r="J27" s="57"/>
      <c r="K27" s="58"/>
      <c r="L27" s="56"/>
      <c r="M27" s="57"/>
      <c r="N27" s="58"/>
      <c r="O27" s="57"/>
      <c r="P27" s="57"/>
      <c r="Q27" s="59"/>
      <c r="R27" s="34"/>
      <c r="S27" s="10"/>
      <c r="T27" s="29"/>
      <c r="U27" s="30"/>
      <c r="V27" s="31"/>
      <c r="W27" s="32"/>
      <c r="X27" s="31"/>
      <c r="Y27" s="31"/>
      <c r="Z27" s="33"/>
      <c r="AA27" s="34"/>
      <c r="AB27" s="139"/>
      <c r="AC27" s="140"/>
      <c r="AD27" s="141"/>
      <c r="AE27" s="141"/>
      <c r="AF27" s="142"/>
    </row>
    <row r="28" spans="2:32" ht="18.600000000000001" customHeight="1" x14ac:dyDescent="0.45">
      <c r="B28" s="236">
        <v>6</v>
      </c>
      <c r="C28" s="259">
        <v>0</v>
      </c>
      <c r="D28" s="258"/>
      <c r="E28" s="60">
        <v>0</v>
      </c>
      <c r="F28" s="258">
        <v>0</v>
      </c>
      <c r="G28" s="258"/>
      <c r="H28" s="35">
        <v>0</v>
      </c>
      <c r="I28" s="259">
        <v>0</v>
      </c>
      <c r="J28" s="258"/>
      <c r="K28" s="60">
        <v>0</v>
      </c>
      <c r="L28" s="259">
        <v>0</v>
      </c>
      <c r="M28" s="258"/>
      <c r="N28" s="60">
        <v>0</v>
      </c>
      <c r="O28" s="258">
        <v>0</v>
      </c>
      <c r="P28" s="258"/>
      <c r="Q28" s="61">
        <v>0</v>
      </c>
      <c r="R28" s="35"/>
      <c r="S28" s="10"/>
      <c r="T28" s="23">
        <v>14</v>
      </c>
      <c r="U28" s="24"/>
      <c r="V28" s="10"/>
      <c r="W28" s="25"/>
      <c r="X28" s="10"/>
      <c r="Y28" s="10"/>
      <c r="Z28" s="28"/>
      <c r="AA28" s="36"/>
      <c r="AB28" s="139"/>
      <c r="AC28" s="140"/>
      <c r="AD28" s="141"/>
      <c r="AE28" s="141"/>
      <c r="AF28" s="142"/>
    </row>
    <row r="29" spans="2:32" ht="18.600000000000001" customHeight="1" x14ac:dyDescent="0.45">
      <c r="B29" s="236"/>
      <c r="C29" s="245">
        <v>0</v>
      </c>
      <c r="D29" s="243"/>
      <c r="E29" s="244"/>
      <c r="F29" s="243" t="s">
        <v>6</v>
      </c>
      <c r="G29" s="243"/>
      <c r="H29" s="243"/>
      <c r="I29" s="245" t="s">
        <v>6</v>
      </c>
      <c r="J29" s="243"/>
      <c r="K29" s="244"/>
      <c r="L29" s="245" t="s">
        <v>6</v>
      </c>
      <c r="M29" s="243"/>
      <c r="N29" s="244"/>
      <c r="O29" s="243">
        <v>0</v>
      </c>
      <c r="P29" s="243"/>
      <c r="Q29" s="250"/>
      <c r="R29" s="34"/>
      <c r="S29" s="10"/>
      <c r="T29" s="29"/>
      <c r="U29" s="30"/>
      <c r="V29" s="31"/>
      <c r="W29" s="32"/>
      <c r="X29" s="31"/>
      <c r="Y29" s="31"/>
      <c r="Z29" s="33"/>
      <c r="AA29" s="34"/>
      <c r="AB29" s="139"/>
      <c r="AC29" s="140"/>
      <c r="AD29" s="141"/>
      <c r="AE29" s="141"/>
      <c r="AF29" s="142"/>
    </row>
    <row r="30" spans="2:32" ht="18.600000000000001" customHeight="1" x14ac:dyDescent="0.45">
      <c r="B30" s="236"/>
      <c r="C30" s="245"/>
      <c r="D30" s="243"/>
      <c r="E30" s="244"/>
      <c r="F30" s="243"/>
      <c r="G30" s="243"/>
      <c r="H30" s="243"/>
      <c r="I30" s="245"/>
      <c r="J30" s="243"/>
      <c r="K30" s="244"/>
      <c r="L30" s="245"/>
      <c r="M30" s="243"/>
      <c r="N30" s="244"/>
      <c r="O30" s="243"/>
      <c r="P30" s="243"/>
      <c r="Q30" s="250"/>
      <c r="R30" s="34"/>
      <c r="S30" s="10"/>
      <c r="T30" s="23">
        <v>15</v>
      </c>
      <c r="U30" s="24"/>
      <c r="V30" s="10"/>
      <c r="W30" s="25"/>
      <c r="X30" s="10"/>
      <c r="Y30" s="10"/>
      <c r="Z30" s="28"/>
      <c r="AA30" s="34"/>
      <c r="AB30" s="132"/>
      <c r="AC30" s="124"/>
      <c r="AD30" s="133"/>
      <c r="AE30" s="133"/>
      <c r="AF30" s="134"/>
    </row>
    <row r="31" spans="2:32" ht="18.600000000000001" customHeight="1" x14ac:dyDescent="0.45">
      <c r="B31" s="55" t="s">
        <v>4</v>
      </c>
      <c r="C31" s="56"/>
      <c r="D31" s="57"/>
      <c r="E31" s="58"/>
      <c r="F31" s="57"/>
      <c r="G31" s="57"/>
      <c r="H31" s="57"/>
      <c r="I31" s="56"/>
      <c r="J31" s="57"/>
      <c r="K31" s="58"/>
      <c r="L31" s="56"/>
      <c r="M31" s="57"/>
      <c r="N31" s="58"/>
      <c r="O31" s="57"/>
      <c r="P31" s="57"/>
      <c r="Q31" s="59"/>
      <c r="R31" s="34"/>
      <c r="S31" s="10"/>
      <c r="T31" s="29"/>
      <c r="U31" s="30"/>
      <c r="V31" s="31"/>
      <c r="W31" s="32"/>
      <c r="X31" s="31"/>
      <c r="Y31" s="31"/>
      <c r="Z31" s="33"/>
      <c r="AA31" s="34"/>
      <c r="AB31" s="127"/>
      <c r="AC31" s="123"/>
      <c r="AD31" s="9"/>
      <c r="AE31" s="9"/>
      <c r="AF31" s="128"/>
    </row>
    <row r="32" spans="2:32" ht="18.600000000000001" customHeight="1" x14ac:dyDescent="0.45">
      <c r="B32" s="23">
        <v>16</v>
      </c>
      <c r="C32" s="24"/>
      <c r="D32" s="10"/>
      <c r="E32" s="25"/>
      <c r="F32" s="10"/>
      <c r="G32" s="10"/>
      <c r="H32" s="10"/>
      <c r="I32" s="24"/>
      <c r="J32" s="10"/>
      <c r="K32" s="25"/>
      <c r="L32" s="24"/>
      <c r="M32" s="10"/>
      <c r="N32" s="25"/>
      <c r="O32" s="10"/>
      <c r="P32" s="10"/>
      <c r="Q32" s="28"/>
      <c r="R32" s="10"/>
      <c r="S32" s="10"/>
      <c r="T32" s="23">
        <v>16</v>
      </c>
      <c r="U32" s="24"/>
      <c r="V32" s="10"/>
      <c r="W32" s="25"/>
      <c r="X32" s="10"/>
      <c r="Y32" s="10"/>
      <c r="Z32" s="28"/>
      <c r="AA32" s="10"/>
      <c r="AB32" s="139"/>
      <c r="AC32" s="140"/>
      <c r="AD32" s="141"/>
      <c r="AE32" s="141"/>
      <c r="AF32" s="142"/>
    </row>
    <row r="33" spans="2:32" ht="18.600000000000001" customHeight="1" x14ac:dyDescent="0.45">
      <c r="B33" s="29"/>
      <c r="C33" s="30"/>
      <c r="D33" s="31"/>
      <c r="E33" s="32"/>
      <c r="F33" s="31"/>
      <c r="G33" s="31"/>
      <c r="H33" s="31"/>
      <c r="I33" s="30"/>
      <c r="J33" s="31"/>
      <c r="K33" s="32"/>
      <c r="L33" s="30"/>
      <c r="M33" s="31"/>
      <c r="N33" s="32"/>
      <c r="O33" s="31"/>
      <c r="P33" s="31"/>
      <c r="Q33" s="33"/>
      <c r="R33" s="10"/>
      <c r="S33" s="10"/>
      <c r="T33" s="29"/>
      <c r="U33" s="30"/>
      <c r="V33" s="31"/>
      <c r="W33" s="32"/>
      <c r="X33" s="31"/>
      <c r="Y33" s="31"/>
      <c r="Z33" s="33"/>
      <c r="AA33" s="10"/>
      <c r="AB33" s="139"/>
      <c r="AC33" s="140"/>
      <c r="AD33" s="141"/>
      <c r="AE33" s="141"/>
      <c r="AF33" s="142"/>
    </row>
    <row r="34" spans="2:32" ht="18.600000000000001" customHeight="1" x14ac:dyDescent="0.45">
      <c r="B34" s="23">
        <v>17</v>
      </c>
      <c r="C34" s="24"/>
      <c r="D34" s="10"/>
      <c r="E34" s="25"/>
      <c r="F34" s="10"/>
      <c r="G34" s="10"/>
      <c r="H34" s="10"/>
      <c r="I34" s="24"/>
      <c r="J34" s="10"/>
      <c r="K34" s="25"/>
      <c r="L34" s="24"/>
      <c r="M34" s="10"/>
      <c r="N34" s="25"/>
      <c r="O34" s="10"/>
      <c r="P34" s="10"/>
      <c r="Q34" s="28"/>
      <c r="R34" s="10"/>
      <c r="S34" s="10"/>
      <c r="T34" s="23">
        <v>17</v>
      </c>
      <c r="U34" s="24"/>
      <c r="V34" s="10"/>
      <c r="W34" s="25"/>
      <c r="X34" s="10"/>
      <c r="Y34" s="10"/>
      <c r="Z34" s="28"/>
      <c r="AA34" s="10"/>
      <c r="AB34" s="139"/>
      <c r="AC34" s="140"/>
      <c r="AD34" s="141"/>
      <c r="AE34" s="141"/>
      <c r="AF34" s="142"/>
    </row>
    <row r="35" spans="2:32" ht="18.600000000000001" customHeight="1" x14ac:dyDescent="0.45">
      <c r="B35" s="29"/>
      <c r="C35" s="30"/>
      <c r="D35" s="31"/>
      <c r="E35" s="32"/>
      <c r="F35" s="31"/>
      <c r="G35" s="31"/>
      <c r="H35" s="31"/>
      <c r="I35" s="30"/>
      <c r="J35" s="31"/>
      <c r="K35" s="32"/>
      <c r="L35" s="30"/>
      <c r="M35" s="31"/>
      <c r="N35" s="32"/>
      <c r="O35" s="31"/>
      <c r="P35" s="31"/>
      <c r="Q35" s="33"/>
      <c r="R35" s="10"/>
      <c r="S35" s="10"/>
      <c r="T35" s="29"/>
      <c r="U35" s="30"/>
      <c r="V35" s="31"/>
      <c r="W35" s="32"/>
      <c r="X35" s="31"/>
      <c r="Y35" s="31"/>
      <c r="Z35" s="33"/>
      <c r="AA35" s="10"/>
      <c r="AB35" s="139"/>
      <c r="AC35" s="140"/>
      <c r="AD35" s="141"/>
      <c r="AE35" s="141"/>
      <c r="AF35" s="142"/>
    </row>
    <row r="36" spans="2:32" ht="18.600000000000001" customHeight="1" x14ac:dyDescent="0.45">
      <c r="B36" s="23">
        <v>18</v>
      </c>
      <c r="C36" s="24"/>
      <c r="D36" s="10"/>
      <c r="E36" s="25"/>
      <c r="F36" s="10"/>
      <c r="G36" s="10"/>
      <c r="H36" s="10"/>
      <c r="I36" s="24"/>
      <c r="J36" s="10"/>
      <c r="K36" s="25"/>
      <c r="L36" s="24"/>
      <c r="M36" s="10"/>
      <c r="N36" s="25"/>
      <c r="O36" s="10"/>
      <c r="P36" s="10"/>
      <c r="Q36" s="28"/>
      <c r="R36" s="10"/>
      <c r="S36" s="10"/>
      <c r="T36" s="23">
        <v>18</v>
      </c>
      <c r="U36" s="24"/>
      <c r="V36" s="10"/>
      <c r="W36" s="25"/>
      <c r="X36" s="10"/>
      <c r="Y36" s="10"/>
      <c r="Z36" s="28"/>
      <c r="AA36" s="10"/>
      <c r="AB36" s="139"/>
      <c r="AC36" s="140"/>
      <c r="AD36" s="141"/>
      <c r="AE36" s="141"/>
      <c r="AF36" s="142"/>
    </row>
    <row r="37" spans="2:32" ht="18.600000000000001" customHeight="1" x14ac:dyDescent="0.45">
      <c r="B37" s="29"/>
      <c r="C37" s="30"/>
      <c r="D37" s="31"/>
      <c r="E37" s="32"/>
      <c r="F37" s="31"/>
      <c r="G37" s="31"/>
      <c r="H37" s="31"/>
      <c r="I37" s="30"/>
      <c r="J37" s="31"/>
      <c r="K37" s="32"/>
      <c r="L37" s="30"/>
      <c r="M37" s="31"/>
      <c r="N37" s="32"/>
      <c r="O37" s="31"/>
      <c r="P37" s="31"/>
      <c r="Q37" s="33"/>
      <c r="R37" s="10"/>
      <c r="S37" s="10"/>
      <c r="T37" s="29"/>
      <c r="U37" s="30"/>
      <c r="V37" s="31"/>
      <c r="W37" s="32"/>
      <c r="X37" s="31"/>
      <c r="Y37" s="31"/>
      <c r="Z37" s="33"/>
      <c r="AA37" s="10"/>
      <c r="AB37" s="139"/>
      <c r="AC37" s="140"/>
      <c r="AD37" s="141"/>
      <c r="AE37" s="141"/>
      <c r="AF37" s="142"/>
    </row>
    <row r="38" spans="2:32" ht="18.600000000000001" customHeight="1" x14ac:dyDescent="0.45">
      <c r="B38" s="23">
        <v>19</v>
      </c>
      <c r="C38" s="24"/>
      <c r="D38" s="10"/>
      <c r="E38" s="25"/>
      <c r="F38" s="10"/>
      <c r="G38" s="10"/>
      <c r="H38" s="10"/>
      <c r="I38" s="24"/>
      <c r="J38" s="10"/>
      <c r="K38" s="25"/>
      <c r="L38" s="24"/>
      <c r="M38" s="10"/>
      <c r="N38" s="25"/>
      <c r="O38" s="10"/>
      <c r="P38" s="10"/>
      <c r="Q38" s="28"/>
      <c r="R38" s="10"/>
      <c r="S38" s="10"/>
      <c r="T38" s="23">
        <v>19</v>
      </c>
      <c r="U38" s="24"/>
      <c r="V38" s="10"/>
      <c r="W38" s="25"/>
      <c r="X38" s="10"/>
      <c r="Y38" s="10"/>
      <c r="Z38" s="28"/>
      <c r="AA38" s="10"/>
      <c r="AB38" s="132"/>
      <c r="AC38" s="124"/>
      <c r="AD38" s="133"/>
      <c r="AE38" s="133"/>
      <c r="AF38" s="134"/>
    </row>
    <row r="39" spans="2:32" ht="18.600000000000001" customHeight="1" x14ac:dyDescent="0.45">
      <c r="B39" s="29"/>
      <c r="C39" s="30"/>
      <c r="D39" s="31"/>
      <c r="E39" s="32"/>
      <c r="F39" s="31"/>
      <c r="G39" s="31"/>
      <c r="H39" s="31"/>
      <c r="I39" s="30"/>
      <c r="J39" s="31"/>
      <c r="K39" s="32"/>
      <c r="L39" s="30"/>
      <c r="M39" s="31"/>
      <c r="N39" s="32"/>
      <c r="O39" s="31"/>
      <c r="P39" s="31"/>
      <c r="Q39" s="33"/>
      <c r="R39" s="10"/>
      <c r="S39" s="10"/>
      <c r="T39" s="29"/>
      <c r="U39" s="30"/>
      <c r="V39" s="31"/>
      <c r="W39" s="32"/>
      <c r="X39" s="31"/>
      <c r="Y39" s="31"/>
      <c r="Z39" s="33"/>
      <c r="AA39" s="10"/>
      <c r="AB39" s="261" t="s">
        <v>10</v>
      </c>
      <c r="AC39" s="255"/>
      <c r="AD39" s="14"/>
      <c r="AE39" s="14"/>
      <c r="AF39" s="15"/>
    </row>
    <row r="40" spans="2:32" ht="18.600000000000001" customHeight="1" x14ac:dyDescent="0.45">
      <c r="B40" s="23">
        <v>20</v>
      </c>
      <c r="C40" s="24"/>
      <c r="D40" s="10"/>
      <c r="E40" s="25"/>
      <c r="F40" s="10"/>
      <c r="G40" s="10"/>
      <c r="H40" s="10"/>
      <c r="I40" s="24"/>
      <c r="J40" s="10"/>
      <c r="K40" s="25"/>
      <c r="L40" s="24"/>
      <c r="M40" s="10"/>
      <c r="N40" s="25"/>
      <c r="O40" s="10"/>
      <c r="P40" s="10"/>
      <c r="Q40" s="28"/>
      <c r="R40" s="10"/>
      <c r="S40" s="10"/>
      <c r="T40" s="23">
        <v>20</v>
      </c>
      <c r="U40" s="24"/>
      <c r="V40" s="10"/>
      <c r="W40" s="25"/>
      <c r="X40" s="10"/>
      <c r="Y40" s="10"/>
      <c r="Z40" s="28"/>
      <c r="AA40" s="10"/>
      <c r="AB40" s="262"/>
      <c r="AC40" s="255"/>
      <c r="AD40" s="14"/>
      <c r="AE40" s="14"/>
      <c r="AF40" s="15"/>
    </row>
    <row r="41" spans="2:32" ht="18.600000000000001" customHeight="1" x14ac:dyDescent="0.45">
      <c r="B41" s="29"/>
      <c r="C41" s="30"/>
      <c r="D41" s="31"/>
      <c r="E41" s="32"/>
      <c r="F41" s="31"/>
      <c r="G41" s="31"/>
      <c r="H41" s="31"/>
      <c r="I41" s="30"/>
      <c r="J41" s="31"/>
      <c r="K41" s="32"/>
      <c r="L41" s="30"/>
      <c r="M41" s="31"/>
      <c r="N41" s="32"/>
      <c r="O41" s="31"/>
      <c r="P41" s="31"/>
      <c r="Q41" s="33"/>
      <c r="R41" s="10"/>
      <c r="S41" s="10"/>
      <c r="T41" s="29"/>
      <c r="U41" s="30"/>
      <c r="V41" s="31"/>
      <c r="W41" s="32"/>
      <c r="X41" s="31"/>
      <c r="Y41" s="31"/>
      <c r="Z41" s="33"/>
      <c r="AA41" s="10"/>
      <c r="AB41" s="262"/>
      <c r="AC41" s="255"/>
      <c r="AD41" s="14"/>
      <c r="AE41" s="14"/>
      <c r="AF41" s="15"/>
    </row>
    <row r="42" spans="2:32" ht="18.600000000000001" customHeight="1" thickBot="1" x14ac:dyDescent="0.5">
      <c r="B42" s="23">
        <v>21</v>
      </c>
      <c r="C42" s="24"/>
      <c r="D42" s="10"/>
      <c r="E42" s="25"/>
      <c r="F42" s="10"/>
      <c r="G42" s="10"/>
      <c r="H42" s="10"/>
      <c r="I42" s="24"/>
      <c r="J42" s="10"/>
      <c r="K42" s="25"/>
      <c r="L42" s="24"/>
      <c r="M42" s="10"/>
      <c r="N42" s="25"/>
      <c r="O42" s="10"/>
      <c r="P42" s="10"/>
      <c r="Q42" s="28"/>
      <c r="R42" s="10"/>
      <c r="S42" s="10"/>
      <c r="T42" s="23">
        <v>21</v>
      </c>
      <c r="U42" s="24"/>
      <c r="V42" s="10"/>
      <c r="W42" s="25"/>
      <c r="X42" s="10"/>
      <c r="Y42" s="10"/>
      <c r="Z42" s="28"/>
      <c r="AA42" s="10"/>
      <c r="AB42" s="263"/>
      <c r="AC42" s="260"/>
      <c r="AD42" s="38"/>
      <c r="AE42" s="38"/>
      <c r="AF42" s="39"/>
    </row>
    <row r="43" spans="2:32" ht="18.600000000000001" customHeight="1" thickTop="1" thickBot="1" x14ac:dyDescent="0.5">
      <c r="B43" s="29"/>
      <c r="C43" s="30"/>
      <c r="D43" s="31"/>
      <c r="E43" s="32"/>
      <c r="F43" s="31"/>
      <c r="G43" s="31"/>
      <c r="H43" s="31"/>
      <c r="I43" s="30"/>
      <c r="J43" s="31"/>
      <c r="K43" s="32"/>
      <c r="L43" s="30"/>
      <c r="M43" s="31"/>
      <c r="N43" s="32"/>
      <c r="O43" s="31"/>
      <c r="P43" s="31"/>
      <c r="Q43" s="33"/>
      <c r="R43" s="10"/>
      <c r="S43" s="10"/>
      <c r="T43" s="29"/>
      <c r="U43" s="30"/>
      <c r="V43" s="31"/>
      <c r="W43" s="32"/>
      <c r="X43" s="31"/>
      <c r="Y43" s="31"/>
      <c r="Z43" s="33"/>
      <c r="AA43" s="10"/>
      <c r="AB43" s="63" t="s">
        <v>12</v>
      </c>
      <c r="AC43" s="14"/>
      <c r="AE43" s="14"/>
    </row>
    <row r="44" spans="2:32" ht="18.600000000000001" customHeight="1" x14ac:dyDescent="0.45">
      <c r="B44" s="23"/>
      <c r="C44" s="24"/>
      <c r="D44" s="10"/>
      <c r="E44" s="25"/>
      <c r="F44" s="10"/>
      <c r="G44" s="10"/>
      <c r="H44" s="10"/>
      <c r="I44" s="24"/>
      <c r="J44" s="10"/>
      <c r="K44" s="25"/>
      <c r="L44" s="24"/>
      <c r="M44" s="10"/>
      <c r="N44" s="25"/>
      <c r="O44" s="10"/>
      <c r="P44" s="10"/>
      <c r="Q44" s="28"/>
      <c r="R44" s="10"/>
      <c r="S44" s="10"/>
      <c r="T44" s="23"/>
      <c r="U44" s="24"/>
      <c r="V44" s="10"/>
      <c r="W44" s="25"/>
      <c r="X44" s="10"/>
      <c r="Y44" s="10"/>
      <c r="Z44" s="28"/>
      <c r="AA44" s="10"/>
      <c r="AB44" s="40"/>
      <c r="AC44" s="41"/>
      <c r="AD44" s="41"/>
      <c r="AE44" s="41"/>
      <c r="AF44" s="42"/>
    </row>
    <row r="45" spans="2:32" ht="18.600000000000001" customHeight="1" x14ac:dyDescent="0.45">
      <c r="B45" s="29"/>
      <c r="C45" s="30"/>
      <c r="D45" s="31"/>
      <c r="E45" s="32"/>
      <c r="F45" s="31"/>
      <c r="G45" s="31"/>
      <c r="H45" s="31"/>
      <c r="I45" s="30"/>
      <c r="J45" s="31"/>
      <c r="K45" s="32"/>
      <c r="L45" s="30"/>
      <c r="M45" s="31"/>
      <c r="N45" s="32"/>
      <c r="O45" s="31"/>
      <c r="P45" s="31"/>
      <c r="Q45" s="33"/>
      <c r="R45" s="10"/>
      <c r="S45" s="10"/>
      <c r="T45" s="29"/>
      <c r="U45" s="30"/>
      <c r="V45" s="31"/>
      <c r="W45" s="32"/>
      <c r="X45" s="31"/>
      <c r="Y45" s="31"/>
      <c r="Z45" s="33"/>
      <c r="AA45" s="10"/>
      <c r="AB45" s="43"/>
      <c r="AC45" s="14"/>
      <c r="AD45" s="14"/>
      <c r="AE45" s="14"/>
      <c r="AF45" s="44"/>
    </row>
    <row r="46" spans="2:32" ht="18.600000000000001" customHeight="1" x14ac:dyDescent="0.45">
      <c r="B46" s="23"/>
      <c r="C46" s="24"/>
      <c r="D46" s="10"/>
      <c r="E46" s="25"/>
      <c r="F46" s="10"/>
      <c r="G46" s="10"/>
      <c r="H46" s="10"/>
      <c r="I46" s="24"/>
      <c r="J46" s="10"/>
      <c r="K46" s="25"/>
      <c r="L46" s="24"/>
      <c r="M46" s="10"/>
      <c r="N46" s="25"/>
      <c r="O46" s="10"/>
      <c r="P46" s="10"/>
      <c r="Q46" s="28"/>
      <c r="R46" s="10"/>
      <c r="S46" s="10"/>
      <c r="T46" s="23"/>
      <c r="U46" s="24"/>
      <c r="V46" s="10"/>
      <c r="W46" s="25"/>
      <c r="X46" s="10"/>
      <c r="Y46" s="10"/>
      <c r="Z46" s="28"/>
      <c r="AA46" s="10"/>
      <c r="AB46" s="43"/>
      <c r="AC46" s="14"/>
      <c r="AD46" s="14"/>
      <c r="AE46" s="14"/>
      <c r="AF46" s="44"/>
    </row>
    <row r="47" spans="2:32" ht="18.600000000000001" customHeight="1" thickBot="1" x14ac:dyDescent="0.5">
      <c r="B47" s="45"/>
      <c r="C47" s="46"/>
      <c r="D47" s="47"/>
      <c r="E47" s="48"/>
      <c r="F47" s="47"/>
      <c r="G47" s="47"/>
      <c r="H47" s="47"/>
      <c r="I47" s="46"/>
      <c r="J47" s="47"/>
      <c r="K47" s="48"/>
      <c r="L47" s="46"/>
      <c r="M47" s="47"/>
      <c r="N47" s="48"/>
      <c r="O47" s="47"/>
      <c r="P47" s="47"/>
      <c r="Q47" s="49"/>
      <c r="R47" s="10"/>
      <c r="S47" s="10"/>
      <c r="T47" s="45"/>
      <c r="U47" s="46"/>
      <c r="V47" s="47"/>
      <c r="W47" s="48"/>
      <c r="X47" s="47"/>
      <c r="Y47" s="47"/>
      <c r="Z47" s="49"/>
      <c r="AA47" s="10"/>
      <c r="AB47" s="50"/>
      <c r="AC47" s="51"/>
      <c r="AD47" s="51"/>
      <c r="AE47" s="51"/>
      <c r="AF47" s="52"/>
    </row>
  </sheetData>
  <mergeCells count="99">
    <mergeCell ref="O20:P20"/>
    <mergeCell ref="O28:P28"/>
    <mergeCell ref="AC39:AC42"/>
    <mergeCell ref="C29:E30"/>
    <mergeCell ref="F29:H30"/>
    <mergeCell ref="I29:K30"/>
    <mergeCell ref="L29:N30"/>
    <mergeCell ref="O29:Q30"/>
    <mergeCell ref="AB39:AB42"/>
    <mergeCell ref="O21:Q22"/>
    <mergeCell ref="O24:P24"/>
    <mergeCell ref="O25:Q26"/>
    <mergeCell ref="B28:B30"/>
    <mergeCell ref="C28:D28"/>
    <mergeCell ref="F28:G28"/>
    <mergeCell ref="I28:J28"/>
    <mergeCell ref="L28:M28"/>
    <mergeCell ref="B24:B26"/>
    <mergeCell ref="C24:D24"/>
    <mergeCell ref="F24:G24"/>
    <mergeCell ref="I24:J24"/>
    <mergeCell ref="L24:M24"/>
    <mergeCell ref="C25:E26"/>
    <mergeCell ref="F25:H26"/>
    <mergeCell ref="I25:K26"/>
    <mergeCell ref="L25:N26"/>
    <mergeCell ref="B20:B22"/>
    <mergeCell ref="C20:D20"/>
    <mergeCell ref="F20:G20"/>
    <mergeCell ref="I20:J20"/>
    <mergeCell ref="L20:M20"/>
    <mergeCell ref="C21:E22"/>
    <mergeCell ref="F21:H22"/>
    <mergeCell ref="I21:K22"/>
    <mergeCell ref="L21:N22"/>
    <mergeCell ref="O16:P16"/>
    <mergeCell ref="C17:E18"/>
    <mergeCell ref="F17:H18"/>
    <mergeCell ref="I17:K18"/>
    <mergeCell ref="B12:B14"/>
    <mergeCell ref="C12:D12"/>
    <mergeCell ref="F12:G12"/>
    <mergeCell ref="I12:J12"/>
    <mergeCell ref="L12:M12"/>
    <mergeCell ref="O12:P12"/>
    <mergeCell ref="L17:N18"/>
    <mergeCell ref="O17:Q18"/>
    <mergeCell ref="B16:B18"/>
    <mergeCell ref="C16:D16"/>
    <mergeCell ref="F16:G16"/>
    <mergeCell ref="I16:J16"/>
    <mergeCell ref="L16:M16"/>
    <mergeCell ref="C13:E14"/>
    <mergeCell ref="F13:H14"/>
    <mergeCell ref="I13:K14"/>
    <mergeCell ref="L13:N14"/>
    <mergeCell ref="O13:Q14"/>
    <mergeCell ref="C7:E7"/>
    <mergeCell ref="F7:H7"/>
    <mergeCell ref="I7:K7"/>
    <mergeCell ref="L7:N7"/>
    <mergeCell ref="O7:Q7"/>
    <mergeCell ref="O8:P8"/>
    <mergeCell ref="C9:E10"/>
    <mergeCell ref="F9:H10"/>
    <mergeCell ref="I9:K10"/>
    <mergeCell ref="L9:N10"/>
    <mergeCell ref="O9:Q10"/>
    <mergeCell ref="AB3:AB6"/>
    <mergeCell ref="AC3:AC6"/>
    <mergeCell ref="B8:B10"/>
    <mergeCell ref="C8:D8"/>
    <mergeCell ref="F8:G8"/>
    <mergeCell ref="I8:J8"/>
    <mergeCell ref="L8:M8"/>
    <mergeCell ref="B3:B6"/>
    <mergeCell ref="C3:E6"/>
    <mergeCell ref="F3:H6"/>
    <mergeCell ref="I3:K6"/>
    <mergeCell ref="L3:N6"/>
    <mergeCell ref="O3:Q6"/>
    <mergeCell ref="T3:T6"/>
    <mergeCell ref="U3:W6"/>
    <mergeCell ref="X3:Z6"/>
    <mergeCell ref="AD2:AF2"/>
    <mergeCell ref="C1:E1"/>
    <mergeCell ref="F1:H1"/>
    <mergeCell ref="I1:K1"/>
    <mergeCell ref="L1:N1"/>
    <mergeCell ref="U1:W1"/>
    <mergeCell ref="X1:Z1"/>
    <mergeCell ref="C2:E2"/>
    <mergeCell ref="F2:H2"/>
    <mergeCell ref="I2:K2"/>
    <mergeCell ref="L2:N2"/>
    <mergeCell ref="O2:Q2"/>
    <mergeCell ref="U2:W2"/>
    <mergeCell ref="X2:Z2"/>
    <mergeCell ref="O1:Q1"/>
  </mergeCells>
  <phoneticPr fontId="2"/>
  <conditionalFormatting sqref="D28 G28 P28 J28 G24 J24 P24 D24 J20 P20 D20 G20 J16 P16 D16 G16 J12 P12 D12 G12">
    <cfRule type="cellIs" dxfId="170" priority="1" stopIfTrue="1" operator="equal">
      <formula>"１年"</formula>
    </cfRule>
    <cfRule type="cellIs" dxfId="169" priority="2" stopIfTrue="1" operator="equal">
      <formula>"２年"</formula>
    </cfRule>
    <cfRule type="cellIs" dxfId="168" priority="3" stopIfTrue="1" operator="equal">
      <formula>"３年"</formula>
    </cfRule>
  </conditionalFormatting>
  <dataValidations count="2">
    <dataValidation imeMode="off" allowBlank="1" showInputMessage="1" showErrorMessage="1" sqref="K28 Q20:R20 N20 E20 K20 H20 H16 N16 Q16:R16 E16 K16 N12 Q12:R12 E12 H12 K12 K8 N8 Q8:R8 E8 H8 K24 H24 Q24:R24 N24 E24 H28 E28 Q28:R28 N28"/>
    <dataValidation imeMode="on" allowBlank="1" showInputMessage="1" showErrorMessage="1" sqref="AA24:AA25 AA12:AA13 AA28:AA29 AA7:AA9 AA16:AA17 U7:Z7 AA20:AA21 F20:G20 L20:L21 C21:E22 I21 F21 O21 I20:J20 O16:P16 I17 F16:G16 I16:J16 L16:L17 C17 F17 O17 C16:D16 C12:C14 D12 F13 D13:E14 O12:P12 I12:J12 L12:L13 I13 O13 F12:G12 I8:I9 F8:F9 C20:D20 O8:O9 L8:L9 O20:P20 L28:L29 C25 I24:J24 O25 F25 I25 L24:L25 F24:G24 C24:D24 O24:P24 C28:D28 O28:P28 I29 C29:E31 O29 F28:G28 I28:J28 F29 C7:R7 C8:C9 AD2 AE7:AE38 U3:AA3 U2 AA2 X2 AC3:AD3 AC7:AD39 C2:R3"/>
  </dataValidations>
  <printOptions horizontalCentered="1" verticalCentered="1"/>
  <pageMargins left="0" right="0" top="0" bottom="0" header="0" footer="0"/>
  <pageSetup paperSize="11" scale="67" fitToWidth="2" orientation="portrait" errors="blank" r:id="rId1"/>
  <headerFooter alignWithMargins="0"/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53</vt:i4>
      </vt:variant>
    </vt:vector>
  </HeadingPairs>
  <TitlesOfParts>
    <vt:vector size="107" baseType="lpstr">
      <vt:lpstr>年計</vt:lpstr>
      <vt:lpstr>1週</vt:lpstr>
      <vt:lpstr>2週</vt:lpstr>
      <vt:lpstr>3週</vt:lpstr>
      <vt:lpstr>4週</vt:lpstr>
      <vt:lpstr>5週</vt:lpstr>
      <vt:lpstr>6週</vt:lpstr>
      <vt:lpstr>7週</vt:lpstr>
      <vt:lpstr>8週</vt:lpstr>
      <vt:lpstr>9週</vt:lpstr>
      <vt:lpstr>10週</vt:lpstr>
      <vt:lpstr>11週</vt:lpstr>
      <vt:lpstr>12週</vt:lpstr>
      <vt:lpstr>13週</vt:lpstr>
      <vt:lpstr>14週</vt:lpstr>
      <vt:lpstr>15週</vt:lpstr>
      <vt:lpstr>16週</vt:lpstr>
      <vt:lpstr>17週</vt:lpstr>
      <vt:lpstr>18週</vt:lpstr>
      <vt:lpstr>19週</vt:lpstr>
      <vt:lpstr>20週</vt:lpstr>
      <vt:lpstr>21週</vt:lpstr>
      <vt:lpstr>22週</vt:lpstr>
      <vt:lpstr>23週</vt:lpstr>
      <vt:lpstr>24週</vt:lpstr>
      <vt:lpstr>25週</vt:lpstr>
      <vt:lpstr>26週</vt:lpstr>
      <vt:lpstr>27週</vt:lpstr>
      <vt:lpstr>28週</vt:lpstr>
      <vt:lpstr>29週</vt:lpstr>
      <vt:lpstr>30週</vt:lpstr>
      <vt:lpstr>31週</vt:lpstr>
      <vt:lpstr>32週</vt:lpstr>
      <vt:lpstr>33週</vt:lpstr>
      <vt:lpstr>34週</vt:lpstr>
      <vt:lpstr>35週</vt:lpstr>
      <vt:lpstr>36週</vt:lpstr>
      <vt:lpstr>37週</vt:lpstr>
      <vt:lpstr>週38</vt:lpstr>
      <vt:lpstr>39週</vt:lpstr>
      <vt:lpstr>40週</vt:lpstr>
      <vt:lpstr>41週</vt:lpstr>
      <vt:lpstr>42週</vt:lpstr>
      <vt:lpstr>43週</vt:lpstr>
      <vt:lpstr>44週</vt:lpstr>
      <vt:lpstr>45週</vt:lpstr>
      <vt:lpstr>46週</vt:lpstr>
      <vt:lpstr>47週</vt:lpstr>
      <vt:lpstr>48週</vt:lpstr>
      <vt:lpstr>49週</vt:lpstr>
      <vt:lpstr>50週</vt:lpstr>
      <vt:lpstr>51週</vt:lpstr>
      <vt:lpstr>52週</vt:lpstr>
      <vt:lpstr>53週</vt:lpstr>
      <vt:lpstr>'10週'!Print_Area</vt:lpstr>
      <vt:lpstr>'11週'!Print_Area</vt:lpstr>
      <vt:lpstr>'12週'!Print_Area</vt:lpstr>
      <vt:lpstr>'13週'!Print_Area</vt:lpstr>
      <vt:lpstr>'14週'!Print_Area</vt:lpstr>
      <vt:lpstr>'15週'!Print_Area</vt:lpstr>
      <vt:lpstr>'16週'!Print_Area</vt:lpstr>
      <vt:lpstr>'17週'!Print_Area</vt:lpstr>
      <vt:lpstr>'18週'!Print_Area</vt:lpstr>
      <vt:lpstr>'19週'!Print_Area</vt:lpstr>
      <vt:lpstr>'1週'!Print_Area</vt:lpstr>
      <vt:lpstr>'20週'!Print_Area</vt:lpstr>
      <vt:lpstr>'21週'!Print_Area</vt:lpstr>
      <vt:lpstr>'22週'!Print_Area</vt:lpstr>
      <vt:lpstr>'23週'!Print_Area</vt:lpstr>
      <vt:lpstr>'24週'!Print_Area</vt:lpstr>
      <vt:lpstr>'25週'!Print_Area</vt:lpstr>
      <vt:lpstr>'26週'!Print_Area</vt:lpstr>
      <vt:lpstr>'27週'!Print_Area</vt:lpstr>
      <vt:lpstr>'28週'!Print_Area</vt:lpstr>
      <vt:lpstr>'29週'!Print_Area</vt:lpstr>
      <vt:lpstr>'2週'!Print_Area</vt:lpstr>
      <vt:lpstr>'30週'!Print_Area</vt:lpstr>
      <vt:lpstr>'31週'!Print_Area</vt:lpstr>
      <vt:lpstr>'32週'!Print_Area</vt:lpstr>
      <vt:lpstr>'33週'!Print_Area</vt:lpstr>
      <vt:lpstr>'34週'!Print_Area</vt:lpstr>
      <vt:lpstr>'35週'!Print_Area</vt:lpstr>
      <vt:lpstr>'36週'!Print_Area</vt:lpstr>
      <vt:lpstr>'37週'!Print_Area</vt:lpstr>
      <vt:lpstr>'39週'!Print_Area</vt:lpstr>
      <vt:lpstr>'3週'!Print_Area</vt:lpstr>
      <vt:lpstr>'40週'!Print_Area</vt:lpstr>
      <vt:lpstr>'41週'!Print_Area</vt:lpstr>
      <vt:lpstr>'42週'!Print_Area</vt:lpstr>
      <vt:lpstr>'43週'!Print_Area</vt:lpstr>
      <vt:lpstr>'44週'!Print_Area</vt:lpstr>
      <vt:lpstr>'45週'!Print_Area</vt:lpstr>
      <vt:lpstr>'46週'!Print_Area</vt:lpstr>
      <vt:lpstr>'47週'!Print_Area</vt:lpstr>
      <vt:lpstr>'48週'!Print_Area</vt:lpstr>
      <vt:lpstr>'49週'!Print_Area</vt:lpstr>
      <vt:lpstr>'4週'!Print_Area</vt:lpstr>
      <vt:lpstr>'50週'!Print_Area</vt:lpstr>
      <vt:lpstr>'51週'!Print_Area</vt:lpstr>
      <vt:lpstr>'52週'!Print_Area</vt:lpstr>
      <vt:lpstr>'53週'!Print_Area</vt:lpstr>
      <vt:lpstr>'5週'!Print_Area</vt:lpstr>
      <vt:lpstr>'6週'!Print_Area</vt:lpstr>
      <vt:lpstr>'7週'!Print_Area</vt:lpstr>
      <vt:lpstr>'8週'!Print_Area</vt:lpstr>
      <vt:lpstr>'9週'!Print_Area</vt:lpstr>
      <vt:lpstr>週38!Print_Area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2018-03-06T03:06:06Z</cp:lastPrinted>
  <dcterms:created xsi:type="dcterms:W3CDTF">2008-12-24T23:37:21Z</dcterms:created>
  <dcterms:modified xsi:type="dcterms:W3CDTF">2020-02-21T08:28:47Z</dcterms:modified>
</cp:coreProperties>
</file>