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教師手帳リフィル\R04年版　教師手帳\"/>
    </mc:Choice>
  </mc:AlternateContent>
  <bookViews>
    <workbookView xWindow="-120" yWindow="-120" windowWidth="29040" windowHeight="15840"/>
  </bookViews>
  <sheets>
    <sheet name="年計" sheetId="68" r:id="rId1"/>
    <sheet name="1週" sheetId="3" r:id="rId2"/>
    <sheet name="2週" sheetId="16" r:id="rId3"/>
    <sheet name="3週" sheetId="17" r:id="rId4"/>
    <sheet name="4週" sheetId="18" r:id="rId5"/>
    <sheet name="5週" sheetId="19" r:id="rId6"/>
    <sheet name="6週" sheetId="20" r:id="rId7"/>
    <sheet name="7週" sheetId="21" r:id="rId8"/>
    <sheet name="8週" sheetId="22" r:id="rId9"/>
    <sheet name="9週" sheetId="23" r:id="rId10"/>
    <sheet name="10週" sheetId="24" r:id="rId11"/>
    <sheet name="11週" sheetId="25" r:id="rId12"/>
    <sheet name="12週" sheetId="26" r:id="rId13"/>
    <sheet name="13週" sheetId="27" r:id="rId14"/>
    <sheet name="14週" sheetId="28" r:id="rId15"/>
    <sheet name="15週" sheetId="29" r:id="rId16"/>
    <sheet name="16週" sheetId="30" r:id="rId17"/>
    <sheet name="17週" sheetId="31" r:id="rId18"/>
    <sheet name="18週" sheetId="32" r:id="rId19"/>
    <sheet name="19週" sheetId="33" r:id="rId20"/>
    <sheet name="20週" sheetId="34" r:id="rId21"/>
    <sheet name="21週" sheetId="35" r:id="rId22"/>
    <sheet name="22週" sheetId="36" r:id="rId23"/>
    <sheet name="23週" sheetId="37" r:id="rId24"/>
    <sheet name="24週" sheetId="38" r:id="rId25"/>
    <sheet name="25週" sheetId="39" r:id="rId26"/>
    <sheet name="26週" sheetId="40" r:id="rId27"/>
    <sheet name="27週" sheetId="41" r:id="rId28"/>
    <sheet name="28週" sheetId="42" r:id="rId29"/>
    <sheet name="29週" sheetId="43" r:id="rId30"/>
    <sheet name="30週" sheetId="44" r:id="rId31"/>
    <sheet name="31週" sheetId="45" r:id="rId32"/>
    <sheet name="32週" sheetId="46" r:id="rId33"/>
    <sheet name="33週" sheetId="47" r:id="rId34"/>
    <sheet name="34週" sheetId="48" r:id="rId35"/>
    <sheet name="35週" sheetId="49" r:id="rId36"/>
    <sheet name="36週" sheetId="50" r:id="rId37"/>
    <sheet name="37週" sheetId="51" r:id="rId38"/>
    <sheet name="週38" sheetId="52" r:id="rId39"/>
    <sheet name="39週" sheetId="53" r:id="rId40"/>
    <sheet name="40週" sheetId="54" r:id="rId41"/>
    <sheet name="41週" sheetId="55" r:id="rId42"/>
    <sheet name="42週" sheetId="56" r:id="rId43"/>
    <sheet name="43週" sheetId="57" r:id="rId44"/>
    <sheet name="44週" sheetId="58" r:id="rId45"/>
    <sheet name="45週" sheetId="59" r:id="rId46"/>
    <sheet name="46週" sheetId="60" r:id="rId47"/>
    <sheet name="47週" sheetId="61" r:id="rId48"/>
    <sheet name="48週" sheetId="62" r:id="rId49"/>
    <sheet name="49週" sheetId="63" r:id="rId50"/>
    <sheet name="50週" sheetId="64" r:id="rId51"/>
    <sheet name="51週" sheetId="65" r:id="rId52"/>
    <sheet name="52週" sheetId="66" r:id="rId53"/>
    <sheet name="53週" sheetId="67" r:id="rId54"/>
  </sheets>
  <definedNames>
    <definedName name="_xlnm.Print_Area" localSheetId="10">'10週'!$B$1:$AF$47</definedName>
    <definedName name="_xlnm.Print_Area" localSheetId="11">'11週'!$B$1:$AF$47</definedName>
    <definedName name="_xlnm.Print_Area" localSheetId="12">'12週'!$B$1:$AF$47</definedName>
    <definedName name="_xlnm.Print_Area" localSheetId="13">'13週'!$B$1:$AF$47</definedName>
    <definedName name="_xlnm.Print_Area" localSheetId="14">'14週'!$B$1:$AF$47</definedName>
    <definedName name="_xlnm.Print_Area" localSheetId="15">'15週'!$B$1:$AF$47</definedName>
    <definedName name="_xlnm.Print_Area" localSheetId="16">'16週'!$B$1:$AF$47</definedName>
    <definedName name="_xlnm.Print_Area" localSheetId="17">'17週'!$B$1:$AF$47</definedName>
    <definedName name="_xlnm.Print_Area" localSheetId="18">'18週'!$B$1:$AF$47</definedName>
    <definedName name="_xlnm.Print_Area" localSheetId="19">'19週'!$B$1:$AF$47</definedName>
    <definedName name="_xlnm.Print_Area" localSheetId="1">'1週'!$B$1:$AF$47</definedName>
    <definedName name="_xlnm.Print_Area" localSheetId="20">'20週'!$B$1:$AF$47</definedName>
    <definedName name="_xlnm.Print_Area" localSheetId="21">'21週'!$B$1:$AF$47</definedName>
    <definedName name="_xlnm.Print_Area" localSheetId="22">'22週'!$B$1:$AF$47</definedName>
    <definedName name="_xlnm.Print_Area" localSheetId="23">'23週'!$B$1:$AF$47</definedName>
    <definedName name="_xlnm.Print_Area" localSheetId="24">'24週'!$B$1:$AF$47</definedName>
    <definedName name="_xlnm.Print_Area" localSheetId="25">'25週'!$B$1:$AF$47</definedName>
    <definedName name="_xlnm.Print_Area" localSheetId="26">'26週'!$B$1:$AF$47</definedName>
    <definedName name="_xlnm.Print_Area" localSheetId="27">'27週'!$B$1:$AF$47</definedName>
    <definedName name="_xlnm.Print_Area" localSheetId="28">'28週'!$B$1:$AF$47</definedName>
    <definedName name="_xlnm.Print_Area" localSheetId="29">'29週'!$B$1:$AF$47</definedName>
    <definedName name="_xlnm.Print_Area" localSheetId="2">'2週'!$B$1:$AF$47</definedName>
    <definedName name="_xlnm.Print_Area" localSheetId="30">'30週'!$B$1:$AF$47</definedName>
    <definedName name="_xlnm.Print_Area" localSheetId="31">'31週'!$B$1:$AF$47</definedName>
    <definedName name="_xlnm.Print_Area" localSheetId="32">'32週'!$B$1:$AF$47</definedName>
    <definedName name="_xlnm.Print_Area" localSheetId="33">'33週'!$B$1:$AF$47</definedName>
    <definedName name="_xlnm.Print_Area" localSheetId="34">'34週'!$B$1:$AF$47</definedName>
    <definedName name="_xlnm.Print_Area" localSheetId="35">'35週'!$B$1:$AF$47</definedName>
    <definedName name="_xlnm.Print_Area" localSheetId="36">'36週'!$B$1:$AF$47</definedName>
    <definedName name="_xlnm.Print_Area" localSheetId="37">'37週'!$B$1:$AF$47</definedName>
    <definedName name="_xlnm.Print_Area" localSheetId="39">'39週'!$B$1:$AF$47</definedName>
    <definedName name="_xlnm.Print_Area" localSheetId="3">'3週'!$B$1:$AF$47</definedName>
    <definedName name="_xlnm.Print_Area" localSheetId="40">'40週'!$B$1:$AF$47</definedName>
    <definedName name="_xlnm.Print_Area" localSheetId="41">'41週'!$B$1:$AF$47</definedName>
    <definedName name="_xlnm.Print_Area" localSheetId="42">'42週'!$B$1:$AF$47</definedName>
    <definedName name="_xlnm.Print_Area" localSheetId="43">'43週'!$B$1:$AF$47</definedName>
    <definedName name="_xlnm.Print_Area" localSheetId="44">'44週'!$B$1:$AF$47</definedName>
    <definedName name="_xlnm.Print_Area" localSheetId="45">'45週'!$B$1:$AF$47</definedName>
    <definedName name="_xlnm.Print_Area" localSheetId="46">'46週'!$B$1:$AF$47</definedName>
    <definedName name="_xlnm.Print_Area" localSheetId="47">'47週'!$B$1:$AF$47</definedName>
    <definedName name="_xlnm.Print_Area" localSheetId="48">'48週'!$B$1:$AF$47</definedName>
    <definedName name="_xlnm.Print_Area" localSheetId="49">'49週'!$B$1:$AF$47</definedName>
    <definedName name="_xlnm.Print_Area" localSheetId="4">'4週'!$B$1:$AF$47</definedName>
    <definedName name="_xlnm.Print_Area" localSheetId="50">'50週'!$B$1:$AF$47</definedName>
    <definedName name="_xlnm.Print_Area" localSheetId="51">'51週'!$B$1:$AF$47</definedName>
    <definedName name="_xlnm.Print_Area" localSheetId="52">'52週'!$B$1:$AF$47</definedName>
    <definedName name="_xlnm.Print_Area" localSheetId="53">'53週'!$B$1:$AF$47</definedName>
    <definedName name="_xlnm.Print_Area" localSheetId="5">'5週'!$B$1:$AF$47</definedName>
    <definedName name="_xlnm.Print_Area" localSheetId="6">'6週'!$B$1:$AF$47</definedName>
    <definedName name="_xlnm.Print_Area" localSheetId="7">'7週'!$B$1:$AF$47</definedName>
    <definedName name="_xlnm.Print_Area" localSheetId="8">'8週'!$B$1:$AF$47</definedName>
    <definedName name="_xlnm.Print_Area" localSheetId="9">'9週'!$B$1:$AF$47</definedName>
    <definedName name="_xlnm.Print_Area" localSheetId="38">週38!$B$1:$AF$47</definedName>
  </definedNames>
  <calcPr calcId="162913"/>
</workbook>
</file>

<file path=xl/calcChain.xml><?xml version="1.0" encoding="utf-8"?>
<calcChain xmlns="http://schemas.openxmlformats.org/spreadsheetml/2006/main">
  <c r="B285" i="68" l="1"/>
  <c r="B286" i="68"/>
  <c r="B287" i="68"/>
  <c r="B288" i="68"/>
  <c r="B289" i="68"/>
  <c r="B290" i="68"/>
  <c r="B291" i="68"/>
  <c r="B292" i="68"/>
  <c r="B195" i="68"/>
  <c r="B196" i="68"/>
  <c r="B197" i="68"/>
  <c r="B198" i="68"/>
  <c r="B199" i="68"/>
  <c r="B200" i="68"/>
  <c r="B201" i="68"/>
  <c r="B202" i="68"/>
  <c r="B203" i="68"/>
  <c r="B204" i="68"/>
  <c r="B174" i="68"/>
  <c r="B175" i="68"/>
  <c r="B176" i="68"/>
  <c r="B177" i="68"/>
  <c r="B178" i="68"/>
  <c r="B179" i="68"/>
  <c r="B180" i="68"/>
  <c r="B109" i="68"/>
  <c r="B110" i="68"/>
  <c r="B111" i="68"/>
  <c r="B112" i="68"/>
  <c r="B113" i="68"/>
  <c r="B114" i="68"/>
  <c r="B115" i="68"/>
  <c r="B116" i="68"/>
  <c r="B117" i="68"/>
  <c r="B118" i="68"/>
  <c r="B119" i="68"/>
  <c r="B120" i="68"/>
  <c r="B129" i="68"/>
  <c r="B130" i="68"/>
  <c r="B131" i="68"/>
  <c r="B132" i="68"/>
  <c r="B133" i="68"/>
  <c r="B134" i="68"/>
  <c r="B135" i="68"/>
  <c r="B136" i="68"/>
  <c r="B137" i="68"/>
  <c r="B138" i="68"/>
  <c r="B139" i="68"/>
  <c r="B140" i="68"/>
  <c r="B141" i="68"/>
  <c r="B142" i="68"/>
  <c r="B143" i="68"/>
  <c r="B144" i="68"/>
  <c r="B145" i="68"/>
  <c r="B146" i="68"/>
  <c r="B147" i="68"/>
  <c r="B148" i="68"/>
  <c r="B149" i="68"/>
  <c r="B150" i="68"/>
  <c r="B151" i="68"/>
  <c r="B152" i="68"/>
  <c r="B153" i="68"/>
  <c r="B154" i="68"/>
  <c r="B155" i="68"/>
  <c r="B156" i="68"/>
  <c r="B157" i="68"/>
  <c r="B158" i="68"/>
  <c r="B159" i="68"/>
  <c r="B160" i="68"/>
  <c r="B161" i="68"/>
  <c r="B162" i="68"/>
  <c r="B163" i="68"/>
  <c r="B164" i="68"/>
  <c r="B165" i="68"/>
  <c r="B166" i="68"/>
  <c r="B167" i="68"/>
  <c r="B168" i="68"/>
  <c r="B169" i="68"/>
  <c r="B170" i="68"/>
  <c r="B171" i="68"/>
  <c r="B172" i="68"/>
  <c r="B173" i="68"/>
  <c r="B181" i="68"/>
  <c r="B182" i="68"/>
  <c r="B183" i="68"/>
  <c r="B184" i="68"/>
  <c r="B185" i="68"/>
  <c r="B186" i="68"/>
  <c r="B187" i="68"/>
  <c r="B188" i="68"/>
  <c r="B189" i="68"/>
  <c r="B190" i="68"/>
  <c r="B191" i="68"/>
  <c r="B192" i="68"/>
  <c r="B193" i="68"/>
  <c r="B194" i="68"/>
  <c r="B205" i="68"/>
  <c r="B206" i="68"/>
  <c r="B207" i="68"/>
  <c r="B208" i="68"/>
  <c r="B209" i="68"/>
  <c r="B210" i="68"/>
  <c r="B211" i="68"/>
  <c r="B212" i="68"/>
  <c r="B213" i="68"/>
  <c r="B214" i="68"/>
  <c r="B215" i="68"/>
  <c r="B216" i="68"/>
  <c r="B217" i="68"/>
  <c r="B218" i="68"/>
  <c r="B219" i="68"/>
  <c r="B220" i="68"/>
  <c r="B221" i="68"/>
  <c r="B222" i="68"/>
  <c r="B223" i="68"/>
  <c r="B224" i="68"/>
  <c r="B225" i="68"/>
  <c r="B226" i="68"/>
  <c r="B227" i="68"/>
  <c r="B228" i="68"/>
  <c r="B229" i="68"/>
  <c r="B230" i="68"/>
  <c r="B231" i="68"/>
  <c r="B232" i="68"/>
  <c r="B233" i="68"/>
  <c r="B234" i="68"/>
  <c r="B235" i="68"/>
  <c r="B236" i="68"/>
  <c r="B237" i="68"/>
  <c r="B238" i="68"/>
  <c r="B239" i="68"/>
  <c r="B240" i="68"/>
  <c r="B241" i="68"/>
  <c r="B242" i="68"/>
  <c r="B243" i="68"/>
  <c r="B244" i="68"/>
  <c r="B245" i="68"/>
  <c r="B246" i="68"/>
  <c r="B247" i="68"/>
  <c r="B248" i="68"/>
  <c r="B249" i="68"/>
  <c r="B250" i="68"/>
  <c r="B251" i="68"/>
  <c r="B252" i="68"/>
  <c r="B253" i="68"/>
  <c r="B254" i="68"/>
  <c r="B255" i="68"/>
  <c r="B256" i="68"/>
  <c r="B257" i="68"/>
  <c r="B258" i="68"/>
  <c r="B259" i="68"/>
  <c r="B260" i="68"/>
  <c r="B261" i="68"/>
  <c r="B262" i="68"/>
  <c r="B263" i="68"/>
  <c r="B264" i="68"/>
  <c r="B265" i="68"/>
  <c r="B266" i="68"/>
  <c r="B267" i="68"/>
  <c r="B268" i="68"/>
  <c r="B269" i="68"/>
  <c r="B270" i="68"/>
  <c r="B271" i="68"/>
  <c r="B272" i="68"/>
  <c r="B273" i="68"/>
  <c r="B274" i="68"/>
  <c r="B275" i="68"/>
  <c r="B276" i="68"/>
  <c r="B277" i="68"/>
  <c r="B278" i="68"/>
  <c r="B279" i="68"/>
  <c r="B280" i="68"/>
  <c r="B281" i="68"/>
  <c r="B282" i="68"/>
  <c r="B283" i="68"/>
  <c r="B284" i="68"/>
  <c r="B293" i="68"/>
  <c r="B294" i="68"/>
  <c r="B295" i="68"/>
  <c r="B296" i="68"/>
  <c r="B297" i="68"/>
  <c r="B298" i="68"/>
  <c r="B299" i="68"/>
  <c r="B300" i="68"/>
  <c r="B301" i="68"/>
  <c r="B302" i="68"/>
  <c r="B303" i="68"/>
  <c r="B304" i="68"/>
  <c r="B305" i="68"/>
  <c r="B306" i="68"/>
  <c r="B307" i="68"/>
  <c r="B308" i="68"/>
  <c r="B309" i="68"/>
  <c r="B310" i="68"/>
  <c r="B311" i="68"/>
  <c r="B312" i="68"/>
  <c r="B313" i="68"/>
  <c r="B314" i="68"/>
  <c r="B315" i="68"/>
  <c r="B316" i="68"/>
  <c r="B317" i="68"/>
  <c r="B318" i="68"/>
  <c r="B319" i="68"/>
  <c r="B320" i="68"/>
  <c r="B321" i="68"/>
  <c r="B322" i="68"/>
  <c r="B323" i="68"/>
  <c r="B324" i="68"/>
  <c r="B325" i="68"/>
  <c r="B326" i="68"/>
  <c r="B327" i="68"/>
  <c r="B328" i="68"/>
  <c r="B329" i="68"/>
  <c r="B330" i="68"/>
  <c r="B331" i="68"/>
  <c r="B332" i="68"/>
  <c r="B333" i="68"/>
  <c r="B334" i="68"/>
  <c r="B335" i="68"/>
  <c r="B336" i="68"/>
  <c r="B337" i="68"/>
  <c r="B338" i="68"/>
  <c r="B339" i="68"/>
  <c r="B340" i="68"/>
  <c r="B341" i="68"/>
  <c r="B342" i="68"/>
  <c r="B343" i="68"/>
  <c r="B344" i="68"/>
  <c r="B345" i="68"/>
  <c r="B346" i="68"/>
  <c r="B347" i="68"/>
  <c r="B348" i="68"/>
  <c r="B349" i="68"/>
  <c r="B350" i="68"/>
  <c r="B351" i="68"/>
  <c r="B352" i="68"/>
  <c r="B353" i="68"/>
  <c r="B354" i="68"/>
  <c r="B355" i="68"/>
  <c r="B356" i="68"/>
  <c r="B357" i="68"/>
  <c r="B358" i="68"/>
  <c r="B359" i="68"/>
  <c r="B360" i="68"/>
  <c r="B361" i="68"/>
  <c r="B362" i="68"/>
  <c r="B363" i="68"/>
  <c r="B364" i="68"/>
  <c r="B365" i="68"/>
  <c r="B366" i="68"/>
  <c r="B367" i="68"/>
  <c r="B368" i="68"/>
  <c r="B38" i="68" l="1"/>
  <c r="B39" i="68"/>
  <c r="B40" i="68"/>
  <c r="B41" i="68"/>
  <c r="B42" i="68"/>
  <c r="B43" i="68"/>
  <c r="B44" i="68"/>
  <c r="B45" i="68"/>
  <c r="B46" i="68"/>
  <c r="B47" i="68"/>
  <c r="B48" i="68"/>
  <c r="B49" i="68"/>
  <c r="B50" i="68"/>
  <c r="B51" i="68"/>
  <c r="B52" i="68"/>
  <c r="B53" i="68"/>
  <c r="B54" i="68"/>
  <c r="B55" i="68"/>
  <c r="B56" i="68"/>
  <c r="B57" i="68"/>
  <c r="B58" i="68"/>
  <c r="B59" i="68"/>
  <c r="B60" i="68"/>
  <c r="B61" i="68"/>
  <c r="B62" i="68"/>
  <c r="B63" i="68"/>
  <c r="B64" i="68"/>
  <c r="B37" i="68"/>
  <c r="C3" i="3"/>
  <c r="B35" i="68"/>
  <c r="B127" i="68"/>
  <c r="B128" i="68"/>
  <c r="B126" i="68"/>
  <c r="B96" i="68"/>
  <c r="B97" i="68"/>
  <c r="B98" i="68"/>
  <c r="B99" i="68"/>
  <c r="B100" i="68"/>
  <c r="B101" i="68"/>
  <c r="B102" i="68"/>
  <c r="B103" i="68"/>
  <c r="B104" i="68"/>
  <c r="B105" i="68"/>
  <c r="B106" i="68"/>
  <c r="B107" i="68"/>
  <c r="B108" i="68"/>
  <c r="B121" i="68"/>
  <c r="B122" i="68"/>
  <c r="B123" i="68"/>
  <c r="B124" i="68"/>
  <c r="B125" i="68"/>
  <c r="B95" i="68"/>
  <c r="B66" i="68"/>
  <c r="B67" i="68"/>
  <c r="B68" i="68"/>
  <c r="B69" i="68"/>
  <c r="B70" i="68"/>
  <c r="B71" i="68"/>
  <c r="B72" i="68"/>
  <c r="B73" i="68"/>
  <c r="B74" i="68"/>
  <c r="B75" i="68"/>
  <c r="B76" i="68"/>
  <c r="B77" i="68"/>
  <c r="B78" i="68"/>
  <c r="B79" i="68"/>
  <c r="B80" i="68"/>
  <c r="B81" i="68"/>
  <c r="B82" i="68"/>
  <c r="B83" i="68"/>
  <c r="B84" i="68"/>
  <c r="B85" i="68"/>
  <c r="B86" i="68"/>
  <c r="B87" i="68"/>
  <c r="B88" i="68"/>
  <c r="B89" i="68"/>
  <c r="B90" i="68"/>
  <c r="B91" i="68"/>
  <c r="B92" i="68"/>
  <c r="B93" i="68"/>
  <c r="B94" i="68"/>
  <c r="B65" i="68"/>
  <c r="B34" i="68"/>
  <c r="B16" i="68" l="1"/>
  <c r="B17" i="68"/>
  <c r="B18" i="68"/>
  <c r="B19" i="68"/>
  <c r="B20" i="68"/>
  <c r="B21" i="68"/>
  <c r="B22" i="68"/>
  <c r="B23" i="68"/>
  <c r="B24" i="68"/>
  <c r="B25" i="68"/>
  <c r="B26" i="68"/>
  <c r="B27" i="68"/>
  <c r="B28" i="68"/>
  <c r="B29" i="68"/>
  <c r="B30" i="68"/>
  <c r="B31" i="68"/>
  <c r="B32" i="68"/>
  <c r="B33" i="68"/>
  <c r="B5" i="68" l="1"/>
  <c r="B6" i="68"/>
  <c r="B7" i="68"/>
  <c r="B8" i="68"/>
  <c r="B9" i="68"/>
  <c r="B10" i="68"/>
  <c r="B11" i="68"/>
  <c r="B12" i="68"/>
  <c r="B13" i="68"/>
  <c r="B14" i="68"/>
  <c r="B15" i="68"/>
  <c r="B4" i="68"/>
  <c r="I1" i="3"/>
  <c r="C2" i="16" l="1"/>
  <c r="C2" i="17" l="1"/>
  <c r="C3" i="16"/>
  <c r="AF1" i="16"/>
  <c r="AF1" i="17" s="1"/>
  <c r="AF1" i="18" s="1"/>
  <c r="AF1" i="19" s="1"/>
  <c r="AF1" i="20" s="1"/>
  <c r="AF1" i="21" s="1"/>
  <c r="AF1" i="22" s="1"/>
  <c r="AF1" i="23" s="1"/>
  <c r="AF1" i="24" s="1"/>
  <c r="AF1" i="25" s="1"/>
  <c r="AF1" i="26" s="1"/>
  <c r="AF1" i="27" s="1"/>
  <c r="AF1" i="28" s="1"/>
  <c r="AF1" i="29" s="1"/>
  <c r="AF1" i="30" s="1"/>
  <c r="AF1" i="31" s="1"/>
  <c r="AF1" i="32" s="1"/>
  <c r="AF1" i="33" s="1"/>
  <c r="AF1" i="34" s="1"/>
  <c r="AF1" i="35" s="1"/>
  <c r="AF1" i="36" s="1"/>
  <c r="AF1" i="37" s="1"/>
  <c r="AF1" i="38" s="1"/>
  <c r="AF1" i="39" s="1"/>
  <c r="AF1" i="40" s="1"/>
  <c r="AF1" i="41" s="1"/>
  <c r="AF1" i="42" s="1"/>
  <c r="AF1" i="43" s="1"/>
  <c r="AF1" i="44" s="1"/>
  <c r="AF1" i="45" s="1"/>
  <c r="AF1" i="46" s="1"/>
  <c r="AF1" i="47" s="1"/>
  <c r="AF1" i="48" s="1"/>
  <c r="AF1" i="49" s="1"/>
  <c r="AF1" i="50" s="1"/>
  <c r="AF1" i="51" s="1"/>
  <c r="AF1" i="52" s="1"/>
  <c r="AF1" i="53" s="1"/>
  <c r="AF1" i="54" s="1"/>
  <c r="AF1" i="55" s="1"/>
  <c r="AF1" i="56" s="1"/>
  <c r="AF1" i="57" s="1"/>
  <c r="AF1" i="58" s="1"/>
  <c r="AF1" i="59" s="1"/>
  <c r="AF1" i="60" s="1"/>
  <c r="AF1" i="61" s="1"/>
  <c r="AF1" i="62" s="1"/>
  <c r="AF1" i="63" s="1"/>
  <c r="AF1" i="64" s="1"/>
  <c r="AF1" i="65" s="1"/>
  <c r="AF1" i="66" s="1"/>
  <c r="AF1" i="67" s="1"/>
  <c r="C2" i="18" l="1"/>
  <c r="C3" i="17"/>
  <c r="C2" i="19" l="1"/>
  <c r="F2" i="19" s="1"/>
  <c r="C3" i="18"/>
  <c r="L1" i="19"/>
  <c r="F1" i="19"/>
  <c r="C1" i="19"/>
  <c r="F2" i="18"/>
  <c r="X1" i="18"/>
  <c r="U1" i="18"/>
  <c r="O1" i="18"/>
  <c r="L1" i="18"/>
  <c r="I1" i="18"/>
  <c r="F1" i="18"/>
  <c r="C1" i="18"/>
  <c r="F2" i="17"/>
  <c r="X1" i="17"/>
  <c r="U1" i="17"/>
  <c r="O1" i="17"/>
  <c r="L1" i="17"/>
  <c r="I1" i="17"/>
  <c r="F1" i="17"/>
  <c r="C1" i="17"/>
  <c r="F2" i="16"/>
  <c r="X1" i="16"/>
  <c r="U1" i="16"/>
  <c r="O1" i="16"/>
  <c r="L1" i="16"/>
  <c r="I1" i="16"/>
  <c r="F1" i="16"/>
  <c r="C1" i="16"/>
  <c r="U1" i="19" l="1"/>
  <c r="O1" i="19"/>
  <c r="I1" i="19"/>
  <c r="X1" i="19"/>
  <c r="I2" i="16"/>
  <c r="F3" i="16"/>
  <c r="I2" i="17"/>
  <c r="F3" i="17"/>
  <c r="I2" i="18"/>
  <c r="F3" i="18"/>
  <c r="I2" i="19"/>
  <c r="F3" i="19"/>
  <c r="C2" i="20"/>
  <c r="C3" i="19"/>
  <c r="X1" i="3"/>
  <c r="U1" i="3"/>
  <c r="O1" i="3"/>
  <c r="L1" i="3"/>
  <c r="F1" i="3"/>
  <c r="C1" i="3"/>
  <c r="F2" i="3"/>
  <c r="L2" i="19" l="1"/>
  <c r="I3" i="19"/>
  <c r="L2" i="18"/>
  <c r="I3" i="18"/>
  <c r="L2" i="17"/>
  <c r="I3" i="17"/>
  <c r="I2" i="3"/>
  <c r="F3" i="3"/>
  <c r="C2" i="21"/>
  <c r="C3" i="20"/>
  <c r="F1" i="20"/>
  <c r="I1" i="20"/>
  <c r="C1" i="20"/>
  <c r="F2" i="20"/>
  <c r="X1" i="20"/>
  <c r="O1" i="20"/>
  <c r="U1" i="20"/>
  <c r="L1" i="20"/>
  <c r="L2" i="16"/>
  <c r="I3" i="16"/>
  <c r="I2" i="20" l="1"/>
  <c r="F3" i="20"/>
  <c r="O2" i="17"/>
  <c r="L3" i="17"/>
  <c r="O2" i="16"/>
  <c r="L3" i="16"/>
  <c r="O2" i="18"/>
  <c r="L3" i="18"/>
  <c r="L2" i="3"/>
  <c r="I3" i="3"/>
  <c r="C2" i="22"/>
  <c r="C3" i="21"/>
  <c r="F1" i="21"/>
  <c r="O1" i="21"/>
  <c r="C1" i="21"/>
  <c r="F2" i="21"/>
  <c r="X1" i="21"/>
  <c r="U1" i="21"/>
  <c r="I1" i="21"/>
  <c r="L1" i="21"/>
  <c r="O2" i="19"/>
  <c r="L3" i="19"/>
  <c r="I2" i="21" l="1"/>
  <c r="F3" i="21"/>
  <c r="U2" i="18"/>
  <c r="O3" i="18"/>
  <c r="U2" i="19"/>
  <c r="O3" i="19"/>
  <c r="U2" i="16"/>
  <c r="O3" i="16"/>
  <c r="C2" i="23"/>
  <c r="C3" i="22"/>
  <c r="F1" i="22"/>
  <c r="C1" i="22"/>
  <c r="I1" i="22"/>
  <c r="F2" i="22"/>
  <c r="X1" i="22"/>
  <c r="U1" i="22"/>
  <c r="O1" i="22"/>
  <c r="L1" i="22"/>
  <c r="U2" i="17"/>
  <c r="O3" i="17"/>
  <c r="O2" i="3"/>
  <c r="L3" i="3"/>
  <c r="L2" i="20"/>
  <c r="I3" i="20"/>
  <c r="X2" i="16" l="1"/>
  <c r="X3" i="16" s="1"/>
  <c r="U3" i="16"/>
  <c r="I2" i="22"/>
  <c r="F3" i="22"/>
  <c r="U2" i="3"/>
  <c r="O3" i="3"/>
  <c r="X2" i="19"/>
  <c r="X3" i="19" s="1"/>
  <c r="U3" i="19"/>
  <c r="O2" i="20"/>
  <c r="L3" i="20"/>
  <c r="X2" i="17"/>
  <c r="X3" i="17" s="1"/>
  <c r="U3" i="17"/>
  <c r="X2" i="18"/>
  <c r="X3" i="18" s="1"/>
  <c r="U3" i="18"/>
  <c r="C2" i="24"/>
  <c r="C3" i="23"/>
  <c r="F1" i="23"/>
  <c r="C1" i="23"/>
  <c r="O1" i="23"/>
  <c r="F2" i="23"/>
  <c r="X1" i="23"/>
  <c r="U1" i="23"/>
  <c r="L1" i="23"/>
  <c r="I1" i="23"/>
  <c r="L2" i="21"/>
  <c r="I3" i="21"/>
  <c r="X2" i="3" l="1"/>
  <c r="X3" i="3" s="1"/>
  <c r="U3" i="3"/>
  <c r="C2" i="25"/>
  <c r="C3" i="24"/>
  <c r="F1" i="24"/>
  <c r="C1" i="24"/>
  <c r="F2" i="24"/>
  <c r="I1" i="24"/>
  <c r="X1" i="24"/>
  <c r="U1" i="24"/>
  <c r="O1" i="24"/>
  <c r="L1" i="24"/>
  <c r="I2" i="23"/>
  <c r="F3" i="23"/>
  <c r="L2" i="22"/>
  <c r="I3" i="22"/>
  <c r="O2" i="21"/>
  <c r="L3" i="21"/>
  <c r="U2" i="20"/>
  <c r="O3" i="20"/>
  <c r="O2" i="22" l="1"/>
  <c r="L3" i="22"/>
  <c r="I2" i="24"/>
  <c r="F3" i="24"/>
  <c r="L2" i="23"/>
  <c r="I3" i="23"/>
  <c r="X2" i="20"/>
  <c r="X3" i="20" s="1"/>
  <c r="U3" i="20"/>
  <c r="C2" i="26"/>
  <c r="C3" i="25"/>
  <c r="F1" i="25"/>
  <c r="C1" i="25"/>
  <c r="F2" i="25"/>
  <c r="O1" i="25"/>
  <c r="X1" i="25"/>
  <c r="I1" i="25"/>
  <c r="U1" i="25"/>
  <c r="L1" i="25"/>
  <c r="U2" i="21"/>
  <c r="O3" i="21"/>
  <c r="I2" i="25" l="1"/>
  <c r="F3" i="25"/>
  <c r="O2" i="23"/>
  <c r="L3" i="23"/>
  <c r="X2" i="21"/>
  <c r="X3" i="21" s="1"/>
  <c r="U3" i="21"/>
  <c r="L2" i="24"/>
  <c r="I3" i="24"/>
  <c r="C2" i="27"/>
  <c r="C3" i="26"/>
  <c r="F1" i="26"/>
  <c r="I1" i="26"/>
  <c r="C1" i="26"/>
  <c r="F2" i="26"/>
  <c r="X1" i="26"/>
  <c r="U1" i="26"/>
  <c r="O1" i="26"/>
  <c r="L1" i="26"/>
  <c r="U2" i="22"/>
  <c r="O3" i="22"/>
  <c r="O2" i="24" l="1"/>
  <c r="L3" i="24"/>
  <c r="X2" i="22"/>
  <c r="X3" i="22" s="1"/>
  <c r="U3" i="22"/>
  <c r="U2" i="23"/>
  <c r="O3" i="23"/>
  <c r="I2" i="26"/>
  <c r="F3" i="26"/>
  <c r="C2" i="28"/>
  <c r="C3" i="27"/>
  <c r="F1" i="27"/>
  <c r="C1" i="27"/>
  <c r="F2" i="27"/>
  <c r="X1" i="27"/>
  <c r="U1" i="27"/>
  <c r="I1" i="27"/>
  <c r="O1" i="27"/>
  <c r="L1" i="27"/>
  <c r="L2" i="25"/>
  <c r="I3" i="25"/>
  <c r="L2" i="26" l="1"/>
  <c r="I3" i="26"/>
  <c r="I2" i="27"/>
  <c r="F3" i="27"/>
  <c r="X2" i="23"/>
  <c r="X3" i="23" s="1"/>
  <c r="U3" i="23"/>
  <c r="O2" i="25"/>
  <c r="L3" i="25"/>
  <c r="C2" i="29"/>
  <c r="C3" i="28"/>
  <c r="F1" i="28"/>
  <c r="C1" i="28"/>
  <c r="I1" i="28"/>
  <c r="F2" i="28"/>
  <c r="X1" i="28"/>
  <c r="U1" i="28"/>
  <c r="O1" i="28"/>
  <c r="L1" i="28"/>
  <c r="U2" i="24"/>
  <c r="O3" i="24"/>
  <c r="U2" i="25" l="1"/>
  <c r="O3" i="25"/>
  <c r="X2" i="24"/>
  <c r="X3" i="24" s="1"/>
  <c r="U3" i="24"/>
  <c r="L2" i="27"/>
  <c r="I3" i="27"/>
  <c r="I2" i="28"/>
  <c r="F3" i="28"/>
  <c r="C2" i="30"/>
  <c r="C3" i="29"/>
  <c r="F1" i="29"/>
  <c r="C1" i="29"/>
  <c r="F2" i="29"/>
  <c r="X1" i="29"/>
  <c r="U1" i="29"/>
  <c r="O1" i="29"/>
  <c r="I1" i="29"/>
  <c r="L1" i="29"/>
  <c r="O2" i="26"/>
  <c r="L3" i="26"/>
  <c r="L2" i="28" l="1"/>
  <c r="I3" i="28"/>
  <c r="I2" i="29"/>
  <c r="F3" i="29"/>
  <c r="O2" i="27"/>
  <c r="L3" i="27"/>
  <c r="U2" i="26"/>
  <c r="O3" i="26"/>
  <c r="C2" i="31"/>
  <c r="C3" i="30"/>
  <c r="F1" i="30"/>
  <c r="C1" i="30"/>
  <c r="F2" i="30"/>
  <c r="X1" i="30"/>
  <c r="U1" i="30"/>
  <c r="O1" i="30"/>
  <c r="L1" i="30"/>
  <c r="I1" i="30"/>
  <c r="X2" i="25"/>
  <c r="X3" i="25" s="1"/>
  <c r="U3" i="25"/>
  <c r="X2" i="26" l="1"/>
  <c r="X3" i="26" s="1"/>
  <c r="U3" i="26"/>
  <c r="I2" i="30"/>
  <c r="F3" i="30"/>
  <c r="U2" i="27"/>
  <c r="O3" i="27"/>
  <c r="L2" i="29"/>
  <c r="I3" i="29"/>
  <c r="C2" i="32"/>
  <c r="C3" i="31"/>
  <c r="F1" i="31"/>
  <c r="C1" i="31"/>
  <c r="F2" i="31"/>
  <c r="I1" i="31"/>
  <c r="X1" i="31"/>
  <c r="U1" i="31"/>
  <c r="O1" i="31"/>
  <c r="L1" i="31"/>
  <c r="O2" i="28"/>
  <c r="L3" i="28"/>
  <c r="O2" i="29" l="1"/>
  <c r="L3" i="29"/>
  <c r="I2" i="31"/>
  <c r="F3" i="31"/>
  <c r="X2" i="27"/>
  <c r="X3" i="27" s="1"/>
  <c r="U3" i="27"/>
  <c r="U2" i="28"/>
  <c r="O3" i="28"/>
  <c r="L2" i="30"/>
  <c r="I3" i="30"/>
  <c r="C2" i="33"/>
  <c r="C3" i="32"/>
  <c r="F1" i="32"/>
  <c r="C1" i="32"/>
  <c r="F2" i="32"/>
  <c r="X1" i="32"/>
  <c r="U1" i="32"/>
  <c r="I1" i="32"/>
  <c r="O1" i="32"/>
  <c r="L1" i="32"/>
  <c r="X2" i="28" l="1"/>
  <c r="X3" i="28" s="1"/>
  <c r="U3" i="28"/>
  <c r="C2" i="34"/>
  <c r="C3" i="33"/>
  <c r="F1" i="33"/>
  <c r="C1" i="33"/>
  <c r="I1" i="33"/>
  <c r="F2" i="33"/>
  <c r="X1" i="33"/>
  <c r="U1" i="33"/>
  <c r="O1" i="33"/>
  <c r="L1" i="33"/>
  <c r="L2" i="31"/>
  <c r="I3" i="31"/>
  <c r="I2" i="32"/>
  <c r="F3" i="32"/>
  <c r="O2" i="30"/>
  <c r="L3" i="30"/>
  <c r="U2" i="29"/>
  <c r="O3" i="29"/>
  <c r="I2" i="33" l="1"/>
  <c r="F3" i="33"/>
  <c r="O2" i="31"/>
  <c r="L3" i="31"/>
  <c r="X2" i="29"/>
  <c r="X3" i="29" s="1"/>
  <c r="U3" i="29"/>
  <c r="C2" i="35"/>
  <c r="C3" i="34"/>
  <c r="F1" i="34"/>
  <c r="C1" i="34"/>
  <c r="F2" i="34"/>
  <c r="X1" i="34"/>
  <c r="I1" i="34"/>
  <c r="U1" i="34"/>
  <c r="O1" i="34"/>
  <c r="L1" i="34"/>
  <c r="L2" i="32"/>
  <c r="I3" i="32"/>
  <c r="U2" i="30"/>
  <c r="O3" i="30"/>
  <c r="C2" i="36" l="1"/>
  <c r="C3" i="35"/>
  <c r="F1" i="35"/>
  <c r="I1" i="35"/>
  <c r="C1" i="35"/>
  <c r="F2" i="35"/>
  <c r="X1" i="35"/>
  <c r="U1" i="35"/>
  <c r="O1" i="35"/>
  <c r="L1" i="35"/>
  <c r="X2" i="30"/>
  <c r="X3" i="30" s="1"/>
  <c r="U3" i="30"/>
  <c r="I2" i="34"/>
  <c r="F3" i="34"/>
  <c r="U2" i="31"/>
  <c r="O3" i="31"/>
  <c r="O2" i="32"/>
  <c r="L3" i="32"/>
  <c r="L2" i="33"/>
  <c r="I3" i="33"/>
  <c r="X2" i="31" l="1"/>
  <c r="X3" i="31" s="1"/>
  <c r="U3" i="31"/>
  <c r="I2" i="35"/>
  <c r="F3" i="35"/>
  <c r="L2" i="34"/>
  <c r="I3" i="34"/>
  <c r="L3" i="33"/>
  <c r="O2" i="33"/>
  <c r="U2" i="32"/>
  <c r="O3" i="32"/>
  <c r="C2" i="37"/>
  <c r="C3" i="36"/>
  <c r="F1" i="36"/>
  <c r="C1" i="36"/>
  <c r="F2" i="36"/>
  <c r="X1" i="36"/>
  <c r="U1" i="36"/>
  <c r="O1" i="36"/>
  <c r="L1" i="36"/>
  <c r="I1" i="36"/>
  <c r="U2" i="33" l="1"/>
  <c r="O3" i="33"/>
  <c r="I2" i="36"/>
  <c r="F3" i="36"/>
  <c r="O2" i="34"/>
  <c r="L3" i="34"/>
  <c r="C2" i="38"/>
  <c r="C3" i="37"/>
  <c r="F1" i="37"/>
  <c r="C1" i="37"/>
  <c r="F2" i="37"/>
  <c r="I1" i="37"/>
  <c r="X1" i="37"/>
  <c r="U1" i="37"/>
  <c r="O1" i="37"/>
  <c r="L1" i="37"/>
  <c r="L2" i="35"/>
  <c r="I3" i="35"/>
  <c r="X2" i="32"/>
  <c r="X3" i="32" s="1"/>
  <c r="U3" i="32"/>
  <c r="C2" i="39" l="1"/>
  <c r="C3" i="38"/>
  <c r="F1" i="38"/>
  <c r="C1" i="38"/>
  <c r="F2" i="38"/>
  <c r="X1" i="38"/>
  <c r="U1" i="38"/>
  <c r="I1" i="38"/>
  <c r="O1" i="38"/>
  <c r="L1" i="38"/>
  <c r="U2" i="34"/>
  <c r="O3" i="34"/>
  <c r="I2" i="37"/>
  <c r="F3" i="37"/>
  <c r="L2" i="36"/>
  <c r="I3" i="36"/>
  <c r="O2" i="35"/>
  <c r="L3" i="35"/>
  <c r="X2" i="33"/>
  <c r="X3" i="33" s="1"/>
  <c r="U3" i="33"/>
  <c r="O2" i="36" l="1"/>
  <c r="L3" i="36"/>
  <c r="L2" i="37"/>
  <c r="I3" i="37"/>
  <c r="I2" i="38"/>
  <c r="F3" i="38"/>
  <c r="X2" i="34"/>
  <c r="X3" i="34" s="1"/>
  <c r="U3" i="34"/>
  <c r="U2" i="35"/>
  <c r="O3" i="35"/>
  <c r="C2" i="40"/>
  <c r="C3" i="39"/>
  <c r="F1" i="39"/>
  <c r="C1" i="39"/>
  <c r="I1" i="39"/>
  <c r="F2" i="39"/>
  <c r="X1" i="39"/>
  <c r="U1" i="39"/>
  <c r="O1" i="39"/>
  <c r="L1" i="39"/>
  <c r="L2" i="38" l="1"/>
  <c r="I3" i="38"/>
  <c r="C2" i="41"/>
  <c r="C3" i="40"/>
  <c r="F1" i="40"/>
  <c r="C1" i="40"/>
  <c r="F2" i="40"/>
  <c r="X1" i="40"/>
  <c r="U1" i="40"/>
  <c r="O1" i="40"/>
  <c r="L1" i="40"/>
  <c r="I1" i="40"/>
  <c r="O2" i="37"/>
  <c r="L3" i="37"/>
  <c r="I2" i="39"/>
  <c r="F3" i="39"/>
  <c r="X2" i="35"/>
  <c r="X3" i="35" s="1"/>
  <c r="U3" i="35"/>
  <c r="U2" i="36"/>
  <c r="O3" i="36"/>
  <c r="L2" i="39" l="1"/>
  <c r="I3" i="39"/>
  <c r="I2" i="40"/>
  <c r="F3" i="40"/>
  <c r="U2" i="37"/>
  <c r="O3" i="37"/>
  <c r="X2" i="36"/>
  <c r="X3" i="36" s="1"/>
  <c r="U3" i="36"/>
  <c r="C3" i="41"/>
  <c r="C2" i="42"/>
  <c r="F1" i="41"/>
  <c r="C1" i="41"/>
  <c r="F2" i="41"/>
  <c r="I1" i="41"/>
  <c r="X1" i="41"/>
  <c r="U1" i="41"/>
  <c r="O1" i="41"/>
  <c r="L1" i="41"/>
  <c r="O2" i="38"/>
  <c r="L3" i="38"/>
  <c r="I2" i="41" l="1"/>
  <c r="F3" i="41"/>
  <c r="X2" i="37"/>
  <c r="X3" i="37" s="1"/>
  <c r="U3" i="37"/>
  <c r="U2" i="38"/>
  <c r="O3" i="38"/>
  <c r="L2" i="40"/>
  <c r="I3" i="40"/>
  <c r="C2" i="43"/>
  <c r="C3" i="42"/>
  <c r="F1" i="42"/>
  <c r="C1" i="42"/>
  <c r="F2" i="42"/>
  <c r="X1" i="42"/>
  <c r="U1" i="42"/>
  <c r="O1" i="42"/>
  <c r="I1" i="42"/>
  <c r="L1" i="42"/>
  <c r="O2" i="39"/>
  <c r="L3" i="39"/>
  <c r="U2" i="39" l="1"/>
  <c r="O3" i="39"/>
  <c r="O2" i="40"/>
  <c r="L3" i="40"/>
  <c r="I2" i="42"/>
  <c r="F3" i="42"/>
  <c r="X2" i="38"/>
  <c r="X3" i="38" s="1"/>
  <c r="U3" i="38"/>
  <c r="C2" i="44"/>
  <c r="C3" i="43"/>
  <c r="F1" i="43"/>
  <c r="C1" i="43"/>
  <c r="F2" i="43"/>
  <c r="X1" i="43"/>
  <c r="I1" i="43"/>
  <c r="U1" i="43"/>
  <c r="O1" i="43"/>
  <c r="L1" i="43"/>
  <c r="L2" i="41"/>
  <c r="I3" i="41"/>
  <c r="I2" i="43" l="1"/>
  <c r="F3" i="43"/>
  <c r="L2" i="42"/>
  <c r="I3" i="42"/>
  <c r="O2" i="41"/>
  <c r="L3" i="41"/>
  <c r="U2" i="40"/>
  <c r="O3" i="40"/>
  <c r="C2" i="45"/>
  <c r="C3" i="44"/>
  <c r="F1" i="44"/>
  <c r="I1" i="44"/>
  <c r="C1" i="44"/>
  <c r="F2" i="44"/>
  <c r="X1" i="44"/>
  <c r="U1" i="44"/>
  <c r="O1" i="44"/>
  <c r="L1" i="44"/>
  <c r="X2" i="39"/>
  <c r="X3" i="39" s="1"/>
  <c r="U3" i="39"/>
  <c r="X2" i="40" l="1"/>
  <c r="X3" i="40" s="1"/>
  <c r="U3" i="40"/>
  <c r="I2" i="44"/>
  <c r="F3" i="44"/>
  <c r="U2" i="41"/>
  <c r="O3" i="41"/>
  <c r="O2" i="42"/>
  <c r="L3" i="42"/>
  <c r="C2" i="46"/>
  <c r="C3" i="45"/>
  <c r="F1" i="45"/>
  <c r="C1" i="45"/>
  <c r="F2" i="45"/>
  <c r="I1" i="45"/>
  <c r="X1" i="45"/>
  <c r="U1" i="45"/>
  <c r="O1" i="45"/>
  <c r="L1" i="45"/>
  <c r="L2" i="43"/>
  <c r="I3" i="43"/>
  <c r="U2" i="42" l="1"/>
  <c r="O3" i="42"/>
  <c r="I2" i="45"/>
  <c r="F3" i="45"/>
  <c r="X2" i="41"/>
  <c r="X3" i="41" s="1"/>
  <c r="U3" i="41"/>
  <c r="O2" i="43"/>
  <c r="L3" i="43"/>
  <c r="L2" i="44"/>
  <c r="I3" i="44"/>
  <c r="C2" i="47"/>
  <c r="C3" i="46"/>
  <c r="F1" i="46"/>
  <c r="C1" i="46"/>
  <c r="F2" i="46"/>
  <c r="X1" i="46"/>
  <c r="U1" i="46"/>
  <c r="O1" i="46"/>
  <c r="L1" i="46"/>
  <c r="I1" i="46"/>
  <c r="I2" i="46" l="1"/>
  <c r="F3" i="46"/>
  <c r="U2" i="43"/>
  <c r="O3" i="43"/>
  <c r="C2" i="48"/>
  <c r="C3" i="47"/>
  <c r="F1" i="47"/>
  <c r="C1" i="47"/>
  <c r="I1" i="47"/>
  <c r="F2" i="47"/>
  <c r="X1" i="47"/>
  <c r="U1" i="47"/>
  <c r="O1" i="47"/>
  <c r="L1" i="47"/>
  <c r="L2" i="45"/>
  <c r="I3" i="45"/>
  <c r="O2" i="44"/>
  <c r="L3" i="44"/>
  <c r="X2" i="42"/>
  <c r="X3" i="42" s="1"/>
  <c r="U3" i="42"/>
  <c r="O2" i="45" l="1"/>
  <c r="L3" i="45"/>
  <c r="C2" i="49"/>
  <c r="C3" i="48"/>
  <c r="F1" i="48"/>
  <c r="C1" i="48"/>
  <c r="F2" i="48"/>
  <c r="X1" i="48"/>
  <c r="U1" i="48"/>
  <c r="I1" i="48"/>
  <c r="O1" i="48"/>
  <c r="L1" i="48"/>
  <c r="X2" i="43"/>
  <c r="X3" i="43" s="1"/>
  <c r="U3" i="43"/>
  <c r="I2" i="47"/>
  <c r="F3" i="47"/>
  <c r="U2" i="44"/>
  <c r="O3" i="44"/>
  <c r="L2" i="46"/>
  <c r="I3" i="46"/>
  <c r="L2" i="47" l="1"/>
  <c r="I3" i="47"/>
  <c r="I2" i="48"/>
  <c r="F3" i="48"/>
  <c r="O2" i="46"/>
  <c r="L3" i="46"/>
  <c r="C2" i="50"/>
  <c r="C3" i="49"/>
  <c r="F2" i="49"/>
  <c r="F1" i="49"/>
  <c r="C1" i="49"/>
  <c r="I1" i="49"/>
  <c r="X1" i="49"/>
  <c r="U1" i="49"/>
  <c r="O1" i="49"/>
  <c r="L1" i="49"/>
  <c r="X2" i="44"/>
  <c r="X3" i="44" s="1"/>
  <c r="U3" i="44"/>
  <c r="U2" i="45"/>
  <c r="O3" i="45"/>
  <c r="C2" i="51" l="1"/>
  <c r="C3" i="50"/>
  <c r="F1" i="50"/>
  <c r="C1" i="50"/>
  <c r="F2" i="50"/>
  <c r="X1" i="50"/>
  <c r="U1" i="50"/>
  <c r="O1" i="50"/>
  <c r="L1" i="50"/>
  <c r="I1" i="50"/>
  <c r="U2" i="46"/>
  <c r="O3" i="46"/>
  <c r="X2" i="45"/>
  <c r="X3" i="45" s="1"/>
  <c r="U3" i="45"/>
  <c r="L2" i="48"/>
  <c r="I3" i="48"/>
  <c r="F3" i="49"/>
  <c r="I2" i="49"/>
  <c r="O2" i="47"/>
  <c r="L3" i="47"/>
  <c r="O2" i="48" l="1"/>
  <c r="L3" i="48"/>
  <c r="I2" i="50"/>
  <c r="F3" i="50"/>
  <c r="U2" i="47"/>
  <c r="O3" i="47"/>
  <c r="X2" i="46"/>
  <c r="X3" i="46" s="1"/>
  <c r="U3" i="46"/>
  <c r="L2" i="49"/>
  <c r="I3" i="49"/>
  <c r="C2" i="52"/>
  <c r="C3" i="51"/>
  <c r="F1" i="51"/>
  <c r="C1" i="51"/>
  <c r="F2" i="51"/>
  <c r="X1" i="51"/>
  <c r="U1" i="51"/>
  <c r="O1" i="51"/>
  <c r="I1" i="51"/>
  <c r="L1" i="51"/>
  <c r="I2" i="51" l="1"/>
  <c r="F3" i="51"/>
  <c r="X2" i="47"/>
  <c r="X3" i="47" s="1"/>
  <c r="U3" i="47"/>
  <c r="C2" i="53"/>
  <c r="C3" i="52"/>
  <c r="F1" i="52"/>
  <c r="C1" i="52"/>
  <c r="F2" i="52"/>
  <c r="X1" i="52"/>
  <c r="I1" i="52"/>
  <c r="U1" i="52"/>
  <c r="O1" i="52"/>
  <c r="L1" i="52"/>
  <c r="L2" i="50"/>
  <c r="I3" i="50"/>
  <c r="O2" i="49"/>
  <c r="L3" i="49"/>
  <c r="U2" i="48"/>
  <c r="O3" i="48"/>
  <c r="X2" i="48" l="1"/>
  <c r="X3" i="48" s="1"/>
  <c r="U3" i="48"/>
  <c r="O2" i="50"/>
  <c r="L3" i="50"/>
  <c r="C2" i="54"/>
  <c r="C3" i="53"/>
  <c r="F1" i="53"/>
  <c r="C1" i="53"/>
  <c r="I1" i="53"/>
  <c r="F2" i="53"/>
  <c r="X1" i="53"/>
  <c r="U1" i="53"/>
  <c r="O1" i="53"/>
  <c r="L1" i="53"/>
  <c r="U2" i="49"/>
  <c r="O3" i="49"/>
  <c r="I2" i="52"/>
  <c r="F3" i="52"/>
  <c r="L2" i="51"/>
  <c r="I3" i="51"/>
  <c r="I2" i="53" l="1"/>
  <c r="F3" i="53"/>
  <c r="X2" i="49"/>
  <c r="X3" i="49" s="1"/>
  <c r="U3" i="49"/>
  <c r="C2" i="55"/>
  <c r="C3" i="54"/>
  <c r="F1" i="54"/>
  <c r="I1" i="54"/>
  <c r="C1" i="54"/>
  <c r="F2" i="54"/>
  <c r="X1" i="54"/>
  <c r="U1" i="54"/>
  <c r="O1" i="54"/>
  <c r="L1" i="54"/>
  <c r="O2" i="51"/>
  <c r="L3" i="51"/>
  <c r="U2" i="50"/>
  <c r="O3" i="50"/>
  <c r="L2" i="52"/>
  <c r="I3" i="52"/>
  <c r="O2" i="52" l="1"/>
  <c r="L3" i="52"/>
  <c r="U2" i="51"/>
  <c r="O3" i="51"/>
  <c r="C2" i="56"/>
  <c r="C3" i="55"/>
  <c r="F1" i="55"/>
  <c r="C1" i="55"/>
  <c r="F2" i="55"/>
  <c r="X1" i="55"/>
  <c r="U1" i="55"/>
  <c r="I1" i="55"/>
  <c r="O1" i="55"/>
  <c r="L1" i="55"/>
  <c r="I2" i="54"/>
  <c r="F3" i="54"/>
  <c r="X2" i="50"/>
  <c r="X3" i="50" s="1"/>
  <c r="U3" i="50"/>
  <c r="L2" i="53"/>
  <c r="I3" i="53"/>
  <c r="L2" i="54" l="1"/>
  <c r="I3" i="54"/>
  <c r="C2" i="57"/>
  <c r="C3" i="56"/>
  <c r="F1" i="56"/>
  <c r="C1" i="56"/>
  <c r="F2" i="56"/>
  <c r="I1" i="56"/>
  <c r="X1" i="56"/>
  <c r="U1" i="56"/>
  <c r="O1" i="56"/>
  <c r="L1" i="56"/>
  <c r="O2" i="53"/>
  <c r="L3" i="53"/>
  <c r="X2" i="51"/>
  <c r="X3" i="51" s="1"/>
  <c r="U3" i="51"/>
  <c r="I2" i="55"/>
  <c r="F3" i="55"/>
  <c r="U2" i="52"/>
  <c r="O3" i="52"/>
  <c r="I2" i="56" l="1"/>
  <c r="F3" i="56"/>
  <c r="U2" i="53"/>
  <c r="O3" i="53"/>
  <c r="X2" i="52"/>
  <c r="X3" i="52" s="1"/>
  <c r="U3" i="52"/>
  <c r="C2" i="58"/>
  <c r="C3" i="57"/>
  <c r="F1" i="57"/>
  <c r="C1" i="57"/>
  <c r="F2" i="57"/>
  <c r="X1" i="57"/>
  <c r="U1" i="57"/>
  <c r="O1" i="57"/>
  <c r="L1" i="57"/>
  <c r="I1" i="57"/>
  <c r="L2" i="55"/>
  <c r="I3" i="55"/>
  <c r="O2" i="54"/>
  <c r="L3" i="54"/>
  <c r="U2" i="54" l="1"/>
  <c r="O3" i="54"/>
  <c r="I2" i="57"/>
  <c r="F3" i="57"/>
  <c r="X2" i="53"/>
  <c r="X3" i="53" s="1"/>
  <c r="U3" i="53"/>
  <c r="C2" i="59"/>
  <c r="C3" i="58"/>
  <c r="F1" i="58"/>
  <c r="C1" i="58"/>
  <c r="F2" i="58"/>
  <c r="I1" i="58"/>
  <c r="X1" i="58"/>
  <c r="U1" i="58"/>
  <c r="O1" i="58"/>
  <c r="L1" i="58"/>
  <c r="O2" i="55"/>
  <c r="L3" i="55"/>
  <c r="L2" i="56"/>
  <c r="I3" i="56"/>
  <c r="C2" i="60" l="1"/>
  <c r="C3" i="59"/>
  <c r="F1" i="59"/>
  <c r="C1" i="59"/>
  <c r="F2" i="59"/>
  <c r="I1" i="59"/>
  <c r="X1" i="59"/>
  <c r="U1" i="59"/>
  <c r="O1" i="59"/>
  <c r="L1" i="59"/>
  <c r="O2" i="56"/>
  <c r="L3" i="56"/>
  <c r="I2" i="58"/>
  <c r="F3" i="58"/>
  <c r="L2" i="57"/>
  <c r="I3" i="57"/>
  <c r="U2" i="55"/>
  <c r="O3" i="55"/>
  <c r="X2" i="54"/>
  <c r="X3" i="54" s="1"/>
  <c r="U3" i="54"/>
  <c r="O2" i="57" l="1"/>
  <c r="L3" i="57"/>
  <c r="L2" i="58"/>
  <c r="I3" i="58"/>
  <c r="I2" i="59"/>
  <c r="F3" i="59"/>
  <c r="U2" i="56"/>
  <c r="O3" i="56"/>
  <c r="X2" i="55"/>
  <c r="X3" i="55" s="1"/>
  <c r="U3" i="55"/>
  <c r="C2" i="61"/>
  <c r="C3" i="60"/>
  <c r="F1" i="60"/>
  <c r="C1" i="60"/>
  <c r="F2" i="60"/>
  <c r="I1" i="60"/>
  <c r="X1" i="60"/>
  <c r="U1" i="60"/>
  <c r="O1" i="60"/>
  <c r="L1" i="60"/>
  <c r="I2" i="60" l="1"/>
  <c r="F3" i="60"/>
  <c r="X2" i="56"/>
  <c r="X3" i="56" s="1"/>
  <c r="U3" i="56"/>
  <c r="L2" i="59"/>
  <c r="I3" i="59"/>
  <c r="C2" i="62"/>
  <c r="C3" i="61"/>
  <c r="F1" i="61"/>
  <c r="C1" i="61"/>
  <c r="F2" i="61"/>
  <c r="X1" i="61"/>
  <c r="U1" i="61"/>
  <c r="I1" i="61"/>
  <c r="O1" i="61"/>
  <c r="L1" i="61"/>
  <c r="O2" i="58"/>
  <c r="L3" i="58"/>
  <c r="U2" i="57"/>
  <c r="O3" i="57"/>
  <c r="C2" i="63" l="1"/>
  <c r="C3" i="62"/>
  <c r="F1" i="62"/>
  <c r="C1" i="62"/>
  <c r="I1" i="62"/>
  <c r="F2" i="62"/>
  <c r="X1" i="62"/>
  <c r="U1" i="62"/>
  <c r="O1" i="62"/>
  <c r="L1" i="62"/>
  <c r="X2" i="57"/>
  <c r="X3" i="57" s="1"/>
  <c r="U3" i="57"/>
  <c r="I2" i="61"/>
  <c r="F3" i="61"/>
  <c r="O2" i="59"/>
  <c r="L3" i="59"/>
  <c r="U2" i="58"/>
  <c r="O3" i="58"/>
  <c r="L2" i="60"/>
  <c r="I3" i="60"/>
  <c r="O2" i="60" l="1"/>
  <c r="L3" i="60"/>
  <c r="U2" i="59"/>
  <c r="O3" i="59"/>
  <c r="I2" i="62"/>
  <c r="F3" i="62"/>
  <c r="L2" i="61"/>
  <c r="I3" i="61"/>
  <c r="X2" i="58"/>
  <c r="X3" i="58" s="1"/>
  <c r="U3" i="58"/>
  <c r="C2" i="64"/>
  <c r="C3" i="63"/>
  <c r="F1" i="63"/>
  <c r="C1" i="63"/>
  <c r="F2" i="63"/>
  <c r="X1" i="63"/>
  <c r="U1" i="63"/>
  <c r="O1" i="63"/>
  <c r="I1" i="63"/>
  <c r="L1" i="63"/>
  <c r="I2" i="63" l="1"/>
  <c r="F3" i="63"/>
  <c r="O2" i="61"/>
  <c r="L3" i="61"/>
  <c r="L2" i="62"/>
  <c r="I3" i="62"/>
  <c r="C2" i="65"/>
  <c r="C3" i="64"/>
  <c r="F1" i="64"/>
  <c r="I1" i="64"/>
  <c r="C1" i="64"/>
  <c r="F2" i="64"/>
  <c r="X1" i="64"/>
  <c r="U1" i="64"/>
  <c r="O1" i="64"/>
  <c r="L1" i="64"/>
  <c r="X2" i="59"/>
  <c r="X3" i="59" s="1"/>
  <c r="U3" i="59"/>
  <c r="U2" i="60"/>
  <c r="O3" i="60"/>
  <c r="C2" i="66" l="1"/>
  <c r="C3" i="65"/>
  <c r="F1" i="65"/>
  <c r="C1" i="65"/>
  <c r="F2" i="65"/>
  <c r="X1" i="65"/>
  <c r="I1" i="65"/>
  <c r="U1" i="65"/>
  <c r="O1" i="65"/>
  <c r="L1" i="65"/>
  <c r="O2" i="62"/>
  <c r="L3" i="62"/>
  <c r="I2" i="64"/>
  <c r="F3" i="64"/>
  <c r="X2" i="60"/>
  <c r="X3" i="60" s="1"/>
  <c r="U3" i="60"/>
  <c r="U2" i="61"/>
  <c r="O3" i="61"/>
  <c r="L2" i="63"/>
  <c r="I3" i="63"/>
  <c r="L2" i="64" l="1"/>
  <c r="I3" i="64"/>
  <c r="I2" i="65"/>
  <c r="F3" i="65"/>
  <c r="O2" i="63"/>
  <c r="L3" i="63"/>
  <c r="U2" i="62"/>
  <c r="O3" i="62"/>
  <c r="X2" i="61"/>
  <c r="X3" i="61" s="1"/>
  <c r="U3" i="61"/>
  <c r="C2" i="67"/>
  <c r="C3" i="66"/>
  <c r="F1" i="66"/>
  <c r="C1" i="66"/>
  <c r="F2" i="66"/>
  <c r="X1" i="66"/>
  <c r="U1" i="66"/>
  <c r="O1" i="66"/>
  <c r="L1" i="66"/>
  <c r="I1" i="66"/>
  <c r="I2" i="66" l="1"/>
  <c r="F3" i="66"/>
  <c r="X2" i="62"/>
  <c r="X3" i="62" s="1"/>
  <c r="U3" i="62"/>
  <c r="U2" i="63"/>
  <c r="O3" i="63"/>
  <c r="C3" i="67"/>
  <c r="F1" i="67"/>
  <c r="C1" i="67"/>
  <c r="L1" i="67"/>
  <c r="F2" i="67"/>
  <c r="U1" i="67"/>
  <c r="X1" i="67"/>
  <c r="O1" i="67"/>
  <c r="I1" i="67"/>
  <c r="L2" i="65"/>
  <c r="I3" i="65"/>
  <c r="O2" i="64"/>
  <c r="L3" i="64"/>
  <c r="X2" i="63" l="1"/>
  <c r="X3" i="63" s="1"/>
  <c r="U3" i="63"/>
  <c r="I2" i="67"/>
  <c r="F3" i="67"/>
  <c r="U2" i="64"/>
  <c r="O3" i="64"/>
  <c r="O2" i="65"/>
  <c r="L3" i="65"/>
  <c r="L2" i="66"/>
  <c r="I3" i="66"/>
  <c r="O2" i="66" l="1"/>
  <c r="L3" i="66"/>
  <c r="U2" i="65"/>
  <c r="O3" i="65"/>
  <c r="X2" i="64"/>
  <c r="X3" i="64" s="1"/>
  <c r="U3" i="64"/>
  <c r="L2" i="67"/>
  <c r="I3" i="67"/>
  <c r="O2" i="67" l="1"/>
  <c r="L3" i="67"/>
  <c r="X2" i="65"/>
  <c r="X3" i="65" s="1"/>
  <c r="U3" i="65"/>
  <c r="U2" i="66"/>
  <c r="O3" i="66"/>
  <c r="X2" i="66" l="1"/>
  <c r="X3" i="66" s="1"/>
  <c r="U3" i="66"/>
  <c r="U2" i="67"/>
  <c r="O3" i="67"/>
  <c r="X2" i="67" l="1"/>
  <c r="X3" i="67" s="1"/>
  <c r="U3" i="67"/>
</calcChain>
</file>

<file path=xl/sharedStrings.xml><?xml version="1.0" encoding="utf-8"?>
<sst xmlns="http://schemas.openxmlformats.org/spreadsheetml/2006/main" count="839" uniqueCount="56">
  <si>
    <t>レ</t>
    <phoneticPr fontId="2"/>
  </si>
  <si>
    <t>Task List</t>
    <phoneticPr fontId="2"/>
  </si>
  <si>
    <t>昼</t>
    <rPh sb="0" eb="1">
      <t>ヒル</t>
    </rPh>
    <phoneticPr fontId="2"/>
  </si>
  <si>
    <t>帰</t>
    <rPh sb="0" eb="1">
      <t>カエ</t>
    </rPh>
    <phoneticPr fontId="2"/>
  </si>
  <si>
    <t>ABC</t>
    <phoneticPr fontId="2"/>
  </si>
  <si>
    <t/>
  </si>
  <si>
    <t>☆</t>
    <phoneticPr fontId="2"/>
  </si>
  <si>
    <t>☆</t>
    <phoneticPr fontId="2"/>
  </si>
  <si>
    <t>♡</t>
    <phoneticPr fontId="2"/>
  </si>
  <si>
    <t>♡</t>
    <phoneticPr fontId="2"/>
  </si>
  <si>
    <t>Target ／ Review</t>
    <phoneticPr fontId="2"/>
  </si>
  <si>
    <t>Target ／ Review</t>
    <phoneticPr fontId="2"/>
  </si>
  <si>
    <t>Target ／ Review</t>
    <phoneticPr fontId="2"/>
  </si>
  <si>
    <t>Target ／ Review</t>
    <phoneticPr fontId="2"/>
  </si>
  <si>
    <t>日付</t>
    <rPh sb="0" eb="2">
      <t>ヒヅケ</t>
    </rPh>
    <phoneticPr fontId="2"/>
  </si>
  <si>
    <t>表示したい予定</t>
    <rPh sb="0" eb="2">
      <t>ヒョウジ</t>
    </rPh>
    <rPh sb="5" eb="7">
      <t>ヨテイ</t>
    </rPh>
    <phoneticPr fontId="2"/>
  </si>
  <si>
    <t>年間行事計画</t>
    <phoneticPr fontId="2"/>
  </si>
  <si>
    <t>第　　　　週</t>
    <rPh sb="0" eb="1">
      <t>ダイ</t>
    </rPh>
    <rPh sb="5" eb="6">
      <t>シュウ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</si>
  <si>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</si>
  <si>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</si>
  <si>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</si>
  <si>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</si>
  <si>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</si>
  <si>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</si>
  <si>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</si>
  <si>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</si>
  <si>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</si>
  <si>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</si>
  <si>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</si>
  <si>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</si>
  <si>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ウィークリーリフィル</t>
    <phoneticPr fontId="2"/>
  </si>
  <si>
    <t>参照用スペース</t>
    <rPh sb="0" eb="3">
      <t>サンショウヨウ</t>
    </rPh>
    <phoneticPr fontId="2"/>
  </si>
  <si>
    <t>＜昭和の日＞</t>
    <rPh sb="1" eb="3">
      <t>ショウワ</t>
    </rPh>
    <rPh sb="4" eb="5">
      <t>ヒ</t>
    </rPh>
    <phoneticPr fontId="2"/>
  </si>
  <si>
    <t>＜憲法記念日＞</t>
    <rPh sb="1" eb="6">
      <t>ケンポウキネンビ</t>
    </rPh>
    <phoneticPr fontId="2"/>
  </si>
  <si>
    <t>＜みどりの日＞</t>
    <rPh sb="5" eb="6">
      <t>ヒ</t>
    </rPh>
    <phoneticPr fontId="2"/>
  </si>
  <si>
    <t>＜こどもの日＞</t>
    <rPh sb="5" eb="6">
      <t>ヒ</t>
    </rPh>
    <phoneticPr fontId="2"/>
  </si>
  <si>
    <t>＜海の日＞</t>
    <rPh sb="1" eb="2">
      <t>ウミ</t>
    </rPh>
    <rPh sb="3" eb="4">
      <t>ヒ</t>
    </rPh>
    <phoneticPr fontId="2"/>
  </si>
  <si>
    <t>＜スポーツの日＞</t>
    <rPh sb="6" eb="7">
      <t>ヒ</t>
    </rPh>
    <phoneticPr fontId="2"/>
  </si>
  <si>
    <t>＜山の日＞</t>
    <rPh sb="1" eb="2">
      <t>ヤマ</t>
    </rPh>
    <rPh sb="3" eb="4">
      <t>ヒ</t>
    </rPh>
    <phoneticPr fontId="2"/>
  </si>
  <si>
    <t>＜敬老の日＞</t>
    <rPh sb="1" eb="3">
      <t>ケイロウ</t>
    </rPh>
    <rPh sb="4" eb="5">
      <t>ヒ</t>
    </rPh>
    <phoneticPr fontId="2"/>
  </si>
  <si>
    <t>＜秋分の日＞</t>
    <rPh sb="1" eb="3">
      <t>シュウブン</t>
    </rPh>
    <rPh sb="4" eb="5">
      <t>ヒ</t>
    </rPh>
    <phoneticPr fontId="2"/>
  </si>
  <si>
    <t>＜文化の日＞</t>
    <rPh sb="1" eb="3">
      <t>ブンカ</t>
    </rPh>
    <rPh sb="4" eb="5">
      <t>ヒ</t>
    </rPh>
    <phoneticPr fontId="2"/>
  </si>
  <si>
    <t>＜勤労感謝の日＞</t>
    <rPh sb="1" eb="3">
      <t>キンロウ</t>
    </rPh>
    <rPh sb="3" eb="5">
      <t>カンシャ</t>
    </rPh>
    <rPh sb="6" eb="7">
      <t>ヒ</t>
    </rPh>
    <phoneticPr fontId="2"/>
  </si>
  <si>
    <t>＜元日＞</t>
    <rPh sb="1" eb="3">
      <t>ガンジツ</t>
    </rPh>
    <phoneticPr fontId="2"/>
  </si>
  <si>
    <t>＜建国記念の日＞</t>
    <rPh sb="1" eb="3">
      <t>ケンコク</t>
    </rPh>
    <rPh sb="3" eb="5">
      <t>キネン</t>
    </rPh>
    <rPh sb="6" eb="7">
      <t>ヒ</t>
    </rPh>
    <phoneticPr fontId="2"/>
  </si>
  <si>
    <t>＜春分の日＞</t>
    <rPh sb="1" eb="3">
      <t>シュンブン</t>
    </rPh>
    <rPh sb="4" eb="5">
      <t>ヒ</t>
    </rPh>
    <phoneticPr fontId="2"/>
  </si>
  <si>
    <t>＜成人の日＞</t>
    <rPh sb="1" eb="3">
      <t>セイジン</t>
    </rPh>
    <rPh sb="4" eb="5">
      <t>ヒ</t>
    </rPh>
    <phoneticPr fontId="2"/>
  </si>
  <si>
    <t>＜天皇誕生日＞</t>
    <rPh sb="1" eb="6">
      <t>テンノウタンジョウビ</t>
    </rPh>
    <phoneticPr fontId="2"/>
  </si>
  <si>
    <t>～＜年度末休業日＞</t>
    <rPh sb="2" eb="5">
      <t>ネンドマツ</t>
    </rPh>
    <rPh sb="5" eb="7">
      <t>キュウギョウ</t>
    </rPh>
    <rPh sb="7" eb="8">
      <t>ビ</t>
    </rPh>
    <phoneticPr fontId="2"/>
  </si>
  <si>
    <t>～＜夏季休業日＞</t>
    <rPh sb="2" eb="4">
      <t>カキ</t>
    </rPh>
    <rPh sb="4" eb="6">
      <t>キュウギョウ</t>
    </rPh>
    <rPh sb="6" eb="7">
      <t>ビ</t>
    </rPh>
    <phoneticPr fontId="2"/>
  </si>
  <si>
    <t>＜夏季休業日＞～</t>
    <rPh sb="1" eb="3">
      <t>カキ</t>
    </rPh>
    <rPh sb="3" eb="5">
      <t>キュウギョウ</t>
    </rPh>
    <rPh sb="5" eb="6">
      <t>ビ</t>
    </rPh>
    <phoneticPr fontId="2"/>
  </si>
  <si>
    <t>＜冬季休業＞～</t>
    <rPh sb="1" eb="3">
      <t>トウキ</t>
    </rPh>
    <rPh sb="3" eb="5">
      <t>キュウギョウ</t>
    </rPh>
    <phoneticPr fontId="2"/>
  </si>
  <si>
    <t>～＜冬季休業＞</t>
    <rPh sb="2" eb="4">
      <t>トウキ</t>
    </rPh>
    <rPh sb="4" eb="6">
      <t>キュウギョウ</t>
    </rPh>
    <phoneticPr fontId="2"/>
  </si>
  <si>
    <t>＜学年末休業＞～</t>
    <rPh sb="1" eb="4">
      <t>ガクネンマツ</t>
    </rPh>
    <rPh sb="4" eb="6">
      <t>キュウギョウ</t>
    </rPh>
    <phoneticPr fontId="2"/>
  </si>
  <si>
    <t>令和４年度</t>
    <rPh sb="0" eb="2">
      <t>レイワ</t>
    </rPh>
    <rPh sb="3" eb="5">
      <t>ネンド</t>
    </rPh>
    <phoneticPr fontId="2"/>
  </si>
  <si>
    <t>＜振替休日＞</t>
    <rPh sb="1" eb="3">
      <t>フリカエ</t>
    </rPh>
    <rPh sb="3" eb="5">
      <t>キュウジツ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</si>
</sst>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m&quot;月&quot;d&quot;日（&quot;aaa&quot;）&quot;"/>
    <numFmt numFmtId="177" formatCode="yyyymmdd"/>
    <numFmt numFmtId="178" formatCode="[$-411]ggge&quot;年&quot;m&quot;月&quot;d&quot;日(&quot;aaa&quot;)&quot;"/>
    <numFmt numFmtId="179" formatCode="#&quot; week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  <scheme val="minor"/>
    </font>
    <font>
      <sz val="11"/>
      <color theme="0" tint="-0.499984740745262"/>
      <name val="ＭＳ Ｐ明朝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14"/>
      <color theme="0" tint="-0.499984740745262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i/>
      <sz val="12"/>
      <color theme="0" tint="-0.499984740745262"/>
      <name val="メイリオ"/>
      <family val="3"/>
      <charset val="128"/>
    </font>
    <font>
      <sz val="12"/>
      <color theme="0" tint="-0.499984740745262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sz val="8"/>
      <color theme="0" tint="-0.499984740745262"/>
      <name val="メイリオ"/>
      <family val="3"/>
      <charset val="128"/>
    </font>
    <font>
      <sz val="16"/>
      <color theme="0" tint="-0.499984740745262"/>
      <name val="メイリオ"/>
      <family val="3"/>
      <charset val="128"/>
    </font>
    <font>
      <sz val="13"/>
      <color theme="0" tint="-0.499984740745262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0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medium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double">
        <color theme="0" tint="-0.34998626667073579"/>
      </right>
      <top/>
      <bottom/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thin">
        <color theme="0" tint="-0.34998626667073579"/>
      </right>
      <top style="double">
        <color theme="0" tint="-0.34998626667073579"/>
      </top>
      <bottom/>
      <diagonal/>
    </border>
    <border>
      <left/>
      <right style="medium">
        <color theme="0" tint="-0.34998626667073579"/>
      </right>
      <top style="double">
        <color theme="0" tint="-0.34998626667073579"/>
      </top>
      <bottom/>
      <diagonal/>
    </border>
    <border>
      <left style="medium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hair">
        <color theme="0" tint="-0.34998626667073579"/>
      </bottom>
      <diagonal/>
    </border>
    <border>
      <left/>
      <right/>
      <top style="dotted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medium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34998626667073579"/>
      </top>
      <bottom/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double">
        <color theme="0" tint="-0.34998626667073579"/>
      </right>
      <top style="thin">
        <color theme="0" tint="-0.34998626667073579"/>
      </top>
      <bottom/>
      <diagonal/>
    </border>
    <border>
      <left/>
      <right style="double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thin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 style="double">
        <color theme="0" tint="-0.34998626667073579"/>
      </left>
      <right/>
      <top/>
      <bottom style="thin">
        <color theme="0" tint="-0.34998626667073579"/>
      </bottom>
      <diagonal/>
    </border>
    <border>
      <left/>
      <right style="hair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uble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uble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medium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double">
        <color theme="0" tint="-0.34998626667073579"/>
      </bottom>
      <diagonal/>
    </border>
    <border>
      <left/>
      <right/>
      <top style="medium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medium">
        <color theme="0" tint="-0.34998626667073579"/>
      </right>
      <top/>
      <bottom style="dotted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medium">
        <color theme="0" tint="-0.34998626667073579"/>
      </left>
      <right/>
      <top/>
      <bottom style="hair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/>
    <xf numFmtId="0" fontId="12" fillId="0" borderId="6" xfId="0" applyFont="1" applyBorder="1" applyAlignment="1">
      <alignment horizontal="center"/>
    </xf>
    <xf numFmtId="176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Border="1" applyAlignment="1">
      <alignment horizontal="left" vertical="top" wrapText="1"/>
    </xf>
    <xf numFmtId="176" fontId="12" fillId="0" borderId="48" xfId="0" applyNumberFormat="1" applyFont="1" applyBorder="1" applyAlignment="1">
      <alignment vertical="center"/>
    </xf>
    <xf numFmtId="176" fontId="12" fillId="0" borderId="49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176" fontId="12" fillId="0" borderId="20" xfId="0" applyNumberFormat="1" applyFont="1" applyBorder="1" applyAlignment="1">
      <alignment vertical="center"/>
    </xf>
    <xf numFmtId="176" fontId="12" fillId="0" borderId="19" xfId="0" applyNumberFormat="1" applyFont="1" applyBorder="1" applyAlignment="1">
      <alignment vertical="center"/>
    </xf>
    <xf numFmtId="176" fontId="12" fillId="0" borderId="50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" xfId="0" applyFont="1" applyBorder="1"/>
    <xf numFmtId="0" fontId="13" fillId="0" borderId="37" xfId="0" applyFont="1" applyBorder="1"/>
    <xf numFmtId="56" fontId="10" fillId="0" borderId="0" xfId="0" applyNumberFormat="1" applyFont="1" applyBorder="1" applyAlignment="1">
      <alignment horizontal="center" vertical="center"/>
    </xf>
    <xf numFmtId="0" fontId="13" fillId="0" borderId="9" xfId="0" applyFont="1" applyBorder="1"/>
    <xf numFmtId="0" fontId="13" fillId="0" borderId="18" xfId="0" applyFont="1" applyBorder="1" applyAlignment="1">
      <alignment horizontal="center" vertical="center"/>
    </xf>
    <xf numFmtId="0" fontId="13" fillId="0" borderId="38" xfId="0" applyFont="1" applyBorder="1"/>
    <xf numFmtId="0" fontId="13" fillId="0" borderId="39" xfId="0" applyFont="1" applyBorder="1"/>
    <xf numFmtId="0" fontId="13" fillId="0" borderId="40" xfId="0" applyFont="1" applyBorder="1"/>
    <xf numFmtId="0" fontId="13" fillId="0" borderId="41" xfId="0" applyFont="1" applyBorder="1"/>
    <xf numFmtId="0" fontId="14" fillId="0" borderId="0" xfId="0" applyFont="1" applyBorder="1" applyAlignment="1">
      <alignment vertical="top" wrapText="1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176" fontId="12" fillId="0" borderId="11" xfId="0" applyNumberFormat="1" applyFont="1" applyBorder="1" applyAlignment="1">
      <alignment vertical="center"/>
    </xf>
    <xf numFmtId="176" fontId="12" fillId="0" borderId="21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12" fillId="0" borderId="7" xfId="0" applyNumberFormat="1" applyFont="1" applyBorder="1" applyAlignment="1">
      <alignment vertical="center"/>
    </xf>
    <xf numFmtId="176" fontId="12" fillId="0" borderId="8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13" fillId="0" borderId="45" xfId="0" applyFont="1" applyBorder="1"/>
    <xf numFmtId="176" fontId="12" fillId="0" borderId="3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56" fontId="10" fillId="0" borderId="1" xfId="0" applyNumberFormat="1" applyFont="1" applyBorder="1" applyAlignment="1">
      <alignment horizontal="center" vertical="center"/>
    </xf>
    <xf numFmtId="56" fontId="10" fillId="0" borderId="9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vertical="top" wrapText="1"/>
    </xf>
    <xf numFmtId="0" fontId="14" fillId="0" borderId="34" xfId="0" applyFont="1" applyBorder="1" applyAlignment="1">
      <alignment vertical="top" wrapText="1"/>
    </xf>
    <xf numFmtId="0" fontId="14" fillId="0" borderId="35" xfId="0" applyFont="1" applyBorder="1" applyAlignment="1">
      <alignment vertical="top" wrapText="1"/>
    </xf>
    <xf numFmtId="0" fontId="14" fillId="0" borderId="36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176" fontId="12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176" fontId="12" fillId="0" borderId="29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56" fontId="1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left" vertical="top"/>
    </xf>
    <xf numFmtId="0" fontId="13" fillId="0" borderId="0" xfId="0" applyNumberFormat="1" applyFont="1" applyBorder="1"/>
    <xf numFmtId="0" fontId="14" fillId="0" borderId="0" xfId="0" applyNumberFormat="1" applyFont="1" applyBorder="1" applyAlignment="1">
      <alignment horizontal="left" vertical="top" wrapText="1"/>
    </xf>
    <xf numFmtId="0" fontId="12" fillId="0" borderId="48" xfId="0" applyNumberFormat="1" applyFont="1" applyBorder="1" applyAlignment="1">
      <alignment vertical="center"/>
    </xf>
    <xf numFmtId="0" fontId="12" fillId="0" borderId="49" xfId="0" applyNumberFormat="1" applyFont="1" applyBorder="1" applyAlignment="1">
      <alignment vertical="center"/>
    </xf>
    <xf numFmtId="0" fontId="12" fillId="0" borderId="20" xfId="0" applyNumberFormat="1" applyFont="1" applyBorder="1" applyAlignment="1">
      <alignment vertical="center"/>
    </xf>
    <xf numFmtId="0" fontId="12" fillId="0" borderId="19" xfId="0" applyNumberFormat="1" applyFont="1" applyBorder="1" applyAlignment="1">
      <alignment vertical="center"/>
    </xf>
    <xf numFmtId="0" fontId="12" fillId="0" borderId="50" xfId="0" applyNumberFormat="1" applyFont="1" applyBorder="1" applyAlignment="1">
      <alignment vertical="center"/>
    </xf>
    <xf numFmtId="0" fontId="13" fillId="0" borderId="27" xfId="0" applyNumberFormat="1" applyFont="1" applyBorder="1" applyAlignment="1">
      <alignment horizontal="center" vertical="center"/>
    </xf>
    <xf numFmtId="0" fontId="12" fillId="0" borderId="28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31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15" xfId="0" applyNumberFormat="1" applyFont="1" applyBorder="1"/>
    <xf numFmtId="0" fontId="13" fillId="0" borderId="1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0" fontId="13" fillId="0" borderId="9" xfId="0" applyNumberFormat="1" applyFont="1" applyBorder="1"/>
    <xf numFmtId="0" fontId="13" fillId="0" borderId="18" xfId="0" applyNumberFormat="1" applyFont="1" applyBorder="1" applyAlignment="1">
      <alignment horizontal="center" vertical="center"/>
    </xf>
    <xf numFmtId="0" fontId="13" fillId="0" borderId="38" xfId="0" applyNumberFormat="1" applyFont="1" applyBorder="1"/>
    <xf numFmtId="0" fontId="13" fillId="0" borderId="39" xfId="0" applyNumberFormat="1" applyFont="1" applyBorder="1"/>
    <xf numFmtId="0" fontId="13" fillId="0" borderId="40" xfId="0" applyNumberFormat="1" applyFont="1" applyBorder="1"/>
    <xf numFmtId="0" fontId="13" fillId="0" borderId="41" xfId="0" applyNumberFormat="1" applyFont="1" applyBorder="1"/>
    <xf numFmtId="0" fontId="14" fillId="0" borderId="0" xfId="0" applyNumberFormat="1" applyFont="1" applyBorder="1" applyAlignment="1">
      <alignment vertical="top" wrapText="1"/>
    </xf>
    <xf numFmtId="0" fontId="10" fillId="2" borderId="0" xfId="0" applyNumberFormat="1" applyFont="1" applyFill="1" applyBorder="1" applyAlignment="1">
      <alignment horizontal="center" vertical="center"/>
    </xf>
    <xf numFmtId="0" fontId="12" fillId="0" borderId="11" xfId="0" applyNumberFormat="1" applyFont="1" applyBorder="1" applyAlignment="1">
      <alignment vertical="center"/>
    </xf>
    <xf numFmtId="0" fontId="12" fillId="0" borderId="21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top"/>
    </xf>
    <xf numFmtId="0" fontId="12" fillId="0" borderId="6" xfId="0" applyNumberFormat="1" applyFont="1" applyBorder="1" applyAlignment="1">
      <alignment vertical="center"/>
    </xf>
    <xf numFmtId="0" fontId="12" fillId="0" borderId="7" xfId="0" applyNumberFormat="1" applyFont="1" applyBorder="1" applyAlignment="1">
      <alignment vertical="center"/>
    </xf>
    <xf numFmtId="0" fontId="12" fillId="0" borderId="8" xfId="0" applyNumberFormat="1" applyFont="1" applyBorder="1" applyAlignment="1">
      <alignment vertical="center"/>
    </xf>
    <xf numFmtId="0" fontId="12" fillId="0" borderId="2" xfId="0" applyNumberFormat="1" applyFont="1" applyBorder="1" applyAlignment="1">
      <alignment vertical="center"/>
    </xf>
    <xf numFmtId="0" fontId="12" fillId="0" borderId="9" xfId="0" applyNumberFormat="1" applyFont="1" applyBorder="1" applyAlignment="1">
      <alignment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42" xfId="0" applyNumberFormat="1" applyFont="1" applyBorder="1"/>
    <xf numFmtId="0" fontId="13" fillId="0" borderId="43" xfId="0" applyNumberFormat="1" applyFont="1" applyBorder="1"/>
    <xf numFmtId="0" fontId="13" fillId="0" borderId="44" xfId="0" applyNumberFormat="1" applyFont="1" applyBorder="1"/>
    <xf numFmtId="0" fontId="13" fillId="0" borderId="45" xfId="0" applyNumberFormat="1" applyFont="1" applyBorder="1"/>
    <xf numFmtId="0" fontId="12" fillId="0" borderId="3" xfId="0" applyNumberFormat="1" applyFont="1" applyBorder="1" applyAlignment="1">
      <alignment vertical="center"/>
    </xf>
    <xf numFmtId="0" fontId="12" fillId="0" borderId="4" xfId="0" applyNumberFormat="1" applyFont="1" applyBorder="1" applyAlignment="1">
      <alignment vertical="center"/>
    </xf>
    <xf numFmtId="0" fontId="12" fillId="0" borderId="5" xfId="0" applyNumberFormat="1" applyFont="1" applyBorder="1" applyAlignment="1">
      <alignment vertical="center"/>
    </xf>
    <xf numFmtId="176" fontId="10" fillId="0" borderId="51" xfId="0" applyNumberFormat="1" applyFont="1" applyBorder="1" applyAlignment="1">
      <alignment horizontal="center"/>
    </xf>
    <xf numFmtId="176" fontId="11" fillId="0" borderId="56" xfId="0" applyNumberFormat="1" applyFont="1" applyBorder="1" applyAlignment="1">
      <alignment horizontal="center"/>
    </xf>
    <xf numFmtId="176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/>
    <xf numFmtId="0" fontId="16" fillId="0" borderId="6" xfId="0" applyFont="1" applyBorder="1" applyAlignment="1">
      <alignment horizontal="center"/>
    </xf>
    <xf numFmtId="0" fontId="12" fillId="0" borderId="58" xfId="0" applyNumberFormat="1" applyFont="1" applyBorder="1" applyAlignment="1">
      <alignment horizontal="center" vertical="center"/>
    </xf>
    <xf numFmtId="176" fontId="12" fillId="0" borderId="58" xfId="0" applyNumberFormat="1" applyFont="1" applyBorder="1" applyAlignment="1">
      <alignment horizontal="center" vertical="center"/>
    </xf>
    <xf numFmtId="0" fontId="12" fillId="0" borderId="53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0" fontId="12" fillId="0" borderId="54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50" xfId="0" applyNumberFormat="1" applyFont="1" applyBorder="1" applyAlignment="1">
      <alignment horizontal="center" vertical="center"/>
    </xf>
    <xf numFmtId="176" fontId="12" fillId="0" borderId="54" xfId="0" applyNumberFormat="1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50" xfId="0" applyNumberFormat="1" applyFont="1" applyBorder="1" applyAlignment="1">
      <alignment horizontal="center" vertical="center"/>
    </xf>
    <xf numFmtId="0" fontId="12" fillId="0" borderId="61" xfId="0" applyNumberFormat="1" applyFont="1" applyBorder="1" applyAlignment="1">
      <alignment horizontal="center" vertical="center"/>
    </xf>
    <xf numFmtId="0" fontId="12" fillId="0" borderId="62" xfId="0" applyNumberFormat="1" applyFont="1" applyBorder="1" applyAlignment="1">
      <alignment horizontal="center" vertical="center"/>
    </xf>
    <xf numFmtId="0" fontId="12" fillId="0" borderId="63" xfId="0" applyNumberFormat="1" applyFont="1" applyBorder="1" applyAlignment="1">
      <alignment horizontal="center" vertical="center"/>
    </xf>
    <xf numFmtId="0" fontId="12" fillId="0" borderId="64" xfId="0" applyNumberFormat="1" applyFont="1" applyBorder="1" applyAlignment="1">
      <alignment horizontal="center" vertical="center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  <xf numFmtId="176" fontId="12" fillId="0" borderId="63" xfId="0" applyNumberFormat="1" applyFont="1" applyBorder="1" applyAlignment="1">
      <alignment horizontal="center" vertical="center"/>
    </xf>
    <xf numFmtId="176" fontId="12" fillId="0" borderId="64" xfId="0" applyNumberFormat="1" applyFont="1" applyBorder="1" applyAlignment="1">
      <alignment horizontal="center" vertical="center"/>
    </xf>
    <xf numFmtId="0" fontId="12" fillId="0" borderId="65" xfId="0" applyNumberFormat="1" applyFont="1" applyBorder="1" applyAlignment="1">
      <alignment horizontal="center" vertical="center"/>
    </xf>
    <xf numFmtId="0" fontId="12" fillId="0" borderId="66" xfId="0" applyNumberFormat="1" applyFont="1" applyBorder="1" applyAlignment="1">
      <alignment horizontal="center" vertical="center"/>
    </xf>
    <xf numFmtId="0" fontId="12" fillId="0" borderId="67" xfId="0" applyNumberFormat="1" applyFont="1" applyBorder="1" applyAlignment="1">
      <alignment horizontal="center" vertical="center"/>
    </xf>
    <xf numFmtId="0" fontId="12" fillId="0" borderId="68" xfId="0" applyNumberFormat="1" applyFont="1" applyBorder="1" applyAlignment="1">
      <alignment horizontal="center" vertical="center"/>
    </xf>
    <xf numFmtId="176" fontId="12" fillId="0" borderId="65" xfId="0" applyNumberFormat="1" applyFont="1" applyBorder="1" applyAlignment="1">
      <alignment horizontal="center" vertical="center"/>
    </xf>
    <xf numFmtId="176" fontId="12" fillId="0" borderId="66" xfId="0" applyNumberFormat="1" applyFont="1" applyBorder="1" applyAlignment="1">
      <alignment horizontal="center" vertical="center"/>
    </xf>
    <xf numFmtId="176" fontId="12" fillId="0" borderId="67" xfId="0" applyNumberFormat="1" applyFont="1" applyBorder="1" applyAlignment="1">
      <alignment horizontal="center" vertical="center"/>
    </xf>
    <xf numFmtId="176" fontId="12" fillId="0" borderId="68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left"/>
    </xf>
    <xf numFmtId="0" fontId="13" fillId="0" borderId="38" xfId="0" applyNumberFormat="1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2" fillId="0" borderId="31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56" fontId="10" fillId="0" borderId="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top"/>
    </xf>
    <xf numFmtId="178" fontId="12" fillId="0" borderId="11" xfId="0" applyNumberFormat="1" applyFont="1" applyBorder="1" applyAlignment="1">
      <alignment horizontal="right" vertical="top"/>
    </xf>
    <xf numFmtId="0" fontId="13" fillId="0" borderId="80" xfId="0" applyFont="1" applyBorder="1"/>
    <xf numFmtId="0" fontId="13" fillId="0" borderId="81" xfId="0" applyFont="1" applyBorder="1"/>
    <xf numFmtId="0" fontId="13" fillId="0" borderId="82" xfId="0" applyFont="1" applyBorder="1"/>
    <xf numFmtId="0" fontId="14" fillId="0" borderId="0" xfId="0" applyNumberFormat="1" applyFont="1" applyBorder="1" applyAlignment="1">
      <alignment horizontal="left" vertical="top"/>
    </xf>
    <xf numFmtId="176" fontId="12" fillId="0" borderId="29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top"/>
    </xf>
    <xf numFmtId="0" fontId="12" fillId="0" borderId="11" xfId="0" applyFont="1" applyBorder="1" applyAlignment="1">
      <alignment horizontal="center" vertical="top"/>
    </xf>
    <xf numFmtId="178" fontId="12" fillId="0" borderId="11" xfId="0" applyNumberFormat="1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178" fontId="12" fillId="0" borderId="11" xfId="0" applyNumberFormat="1" applyFont="1" applyBorder="1" applyAlignment="1">
      <alignment horizontal="center" vertical="top"/>
    </xf>
    <xf numFmtId="176" fontId="0" fillId="0" borderId="0" xfId="0" applyNumberFormat="1"/>
    <xf numFmtId="176" fontId="12" fillId="0" borderId="28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0" fontId="13" fillId="0" borderId="69" xfId="0" applyFont="1" applyBorder="1"/>
    <xf numFmtId="0" fontId="13" fillId="0" borderId="70" xfId="0" applyFont="1" applyBorder="1"/>
    <xf numFmtId="0" fontId="13" fillId="0" borderId="74" xfId="0" applyFont="1" applyBorder="1"/>
    <xf numFmtId="176" fontId="0" fillId="0" borderId="86" xfId="0" applyNumberFormat="1" applyBorder="1" applyProtection="1">
      <protection locked="0"/>
    </xf>
    <xf numFmtId="0" fontId="0" fillId="0" borderId="87" xfId="0" applyBorder="1" applyProtection="1">
      <protection locked="0"/>
    </xf>
    <xf numFmtId="176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5" borderId="0" xfId="0" applyFill="1" applyBorder="1" applyProtection="1">
      <protection locked="0"/>
    </xf>
    <xf numFmtId="176" fontId="0" fillId="0" borderId="88" xfId="0" applyNumberFormat="1" applyBorder="1" applyProtection="1">
      <protection locked="0"/>
    </xf>
    <xf numFmtId="0" fontId="0" fillId="5" borderId="89" xfId="0" applyFill="1" applyBorder="1" applyProtection="1">
      <protection locked="0"/>
    </xf>
    <xf numFmtId="0" fontId="0" fillId="0" borderId="90" xfId="0" applyBorder="1" applyProtection="1">
      <protection locked="0"/>
    </xf>
    <xf numFmtId="0" fontId="0" fillId="0" borderId="89" xfId="0" applyBorder="1" applyProtection="1">
      <protection locked="0"/>
    </xf>
    <xf numFmtId="176" fontId="0" fillId="0" borderId="89" xfId="0" applyNumberFormat="1" applyBorder="1" applyProtection="1">
      <protection locked="0"/>
    </xf>
    <xf numFmtId="0" fontId="0" fillId="0" borderId="88" xfId="0" applyBorder="1" applyProtection="1">
      <protection locked="0"/>
    </xf>
    <xf numFmtId="0" fontId="0" fillId="6" borderId="83" xfId="0" applyFill="1" applyBorder="1"/>
    <xf numFmtId="0" fontId="0" fillId="6" borderId="84" xfId="0" applyFill="1" applyBorder="1"/>
    <xf numFmtId="0" fontId="0" fillId="6" borderId="85" xfId="0" applyFill="1" applyBorder="1"/>
    <xf numFmtId="0" fontId="0" fillId="7" borderId="0" xfId="0" applyFill="1"/>
    <xf numFmtId="14" fontId="0" fillId="7" borderId="0" xfId="0" applyNumberFormat="1" applyFill="1"/>
    <xf numFmtId="0" fontId="12" fillId="0" borderId="58" xfId="0" applyNumberFormat="1" applyFont="1" applyBorder="1" applyAlignment="1">
      <alignment horizontal="center" vertical="center"/>
    </xf>
    <xf numFmtId="0" fontId="12" fillId="0" borderId="59" xfId="0" applyNumberFormat="1" applyFont="1" applyBorder="1" applyAlignment="1">
      <alignment horizontal="center" vertical="center"/>
    </xf>
    <xf numFmtId="0" fontId="12" fillId="0" borderId="60" xfId="0" applyNumberFormat="1" applyFont="1" applyBorder="1" applyAlignment="1">
      <alignment horizontal="center" vertical="center"/>
    </xf>
    <xf numFmtId="176" fontId="12" fillId="0" borderId="58" xfId="0" applyNumberFormat="1" applyFont="1" applyBorder="1" applyAlignment="1">
      <alignment horizontal="center" vertical="center"/>
    </xf>
    <xf numFmtId="176" fontId="12" fillId="0" borderId="60" xfId="0" applyNumberFormat="1" applyFont="1" applyBorder="1" applyAlignment="1">
      <alignment horizontal="center" vertical="center"/>
    </xf>
    <xf numFmtId="176" fontId="12" fillId="0" borderId="59" xfId="0" applyNumberFormat="1" applyFont="1" applyBorder="1" applyAlignment="1">
      <alignment horizontal="center" vertical="center"/>
    </xf>
    <xf numFmtId="56" fontId="10" fillId="0" borderId="0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0" fontId="9" fillId="0" borderId="91" xfId="0" applyNumberFormat="1" applyFont="1" applyBorder="1" applyAlignment="1">
      <alignment horizontal="center" vertical="center"/>
    </xf>
    <xf numFmtId="0" fontId="9" fillId="0" borderId="92" xfId="0" applyNumberFormat="1" applyFont="1" applyBorder="1" applyAlignment="1">
      <alignment horizontal="center" vertical="center"/>
    </xf>
    <xf numFmtId="0" fontId="9" fillId="0" borderId="93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6" fontId="9" fillId="0" borderId="55" xfId="0" applyNumberFormat="1" applyFont="1" applyBorder="1" applyAlignment="1">
      <alignment horizontal="center"/>
    </xf>
    <xf numFmtId="176" fontId="9" fillId="0" borderId="46" xfId="0" applyNumberFormat="1" applyFont="1" applyBorder="1" applyAlignment="1">
      <alignment horizontal="center"/>
    </xf>
    <xf numFmtId="176" fontId="9" fillId="0" borderId="47" xfId="0" applyNumberFormat="1" applyFont="1" applyBorder="1" applyAlignment="1">
      <alignment horizontal="center"/>
    </xf>
    <xf numFmtId="0" fontId="14" fillId="0" borderId="23" xfId="0" applyNumberFormat="1" applyFont="1" applyBorder="1" applyAlignment="1">
      <alignment horizontal="left" vertical="top" wrapText="1"/>
    </xf>
    <xf numFmtId="0" fontId="14" fillId="0" borderId="24" xfId="0" applyNumberFormat="1" applyFont="1" applyBorder="1" applyAlignment="1">
      <alignment horizontal="left" vertical="top"/>
    </xf>
    <xf numFmtId="0" fontId="14" fillId="0" borderId="25" xfId="0" applyNumberFormat="1" applyFont="1" applyBorder="1" applyAlignment="1">
      <alignment horizontal="left" vertical="top"/>
    </xf>
    <xf numFmtId="0" fontId="14" fillId="0" borderId="15" xfId="0" applyNumberFormat="1" applyFont="1" applyBorder="1" applyAlignment="1">
      <alignment horizontal="left" vertical="top"/>
    </xf>
    <xf numFmtId="0" fontId="14" fillId="0" borderId="0" xfId="0" applyNumberFormat="1" applyFont="1" applyBorder="1" applyAlignment="1">
      <alignment horizontal="left" vertical="top"/>
    </xf>
    <xf numFmtId="0" fontId="14" fillId="0" borderId="1" xfId="0" applyNumberFormat="1" applyFont="1" applyBorder="1" applyAlignment="1">
      <alignment horizontal="left" vertical="top"/>
    </xf>
    <xf numFmtId="0" fontId="14" fillId="0" borderId="16" xfId="0" applyNumberFormat="1" applyFont="1" applyBorder="1" applyAlignment="1">
      <alignment horizontal="left" vertical="top"/>
    </xf>
    <xf numFmtId="0" fontId="14" fillId="0" borderId="11" xfId="0" applyNumberFormat="1" applyFont="1" applyBorder="1" applyAlignment="1">
      <alignment horizontal="left" vertical="top"/>
    </xf>
    <xf numFmtId="0" fontId="14" fillId="0" borderId="17" xfId="0" applyNumberFormat="1" applyFont="1" applyBorder="1" applyAlignment="1">
      <alignment horizontal="left" vertical="top"/>
    </xf>
    <xf numFmtId="0" fontId="15" fillId="0" borderId="52" xfId="0" applyNumberFormat="1" applyFont="1" applyBorder="1" applyAlignment="1">
      <alignment horizontal="center" vertical="center"/>
    </xf>
    <xf numFmtId="0" fontId="15" fillId="0" borderId="53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center" vertical="center"/>
    </xf>
    <xf numFmtId="0" fontId="12" fillId="0" borderId="57" xfId="0" applyNumberFormat="1" applyFont="1" applyBorder="1" applyAlignment="1">
      <alignment horizontal="center" vertical="center"/>
    </xf>
    <xf numFmtId="0" fontId="12" fillId="0" borderId="58" xfId="0" applyNumberFormat="1" applyFont="1" applyBorder="1" applyAlignment="1">
      <alignment horizontal="center" vertical="center"/>
    </xf>
    <xf numFmtId="0" fontId="12" fillId="0" borderId="59" xfId="0" applyNumberFormat="1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/>
    </xf>
    <xf numFmtId="176" fontId="16" fillId="0" borderId="8" xfId="0" applyNumberFormat="1" applyFont="1" applyBorder="1" applyAlignment="1">
      <alignment horizontal="center"/>
    </xf>
    <xf numFmtId="176" fontId="16" fillId="0" borderId="13" xfId="0" applyNumberFormat="1" applyFont="1" applyBorder="1" applyAlignment="1">
      <alignment horizontal="center"/>
    </xf>
    <xf numFmtId="176" fontId="16" fillId="0" borderId="14" xfId="0" applyNumberFormat="1" applyFont="1" applyBorder="1" applyAlignment="1">
      <alignment horizontal="center"/>
    </xf>
    <xf numFmtId="0" fontId="12" fillId="0" borderId="28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176" fontId="16" fillId="3" borderId="13" xfId="0" applyNumberFormat="1" applyFont="1" applyFill="1" applyBorder="1" applyAlignment="1">
      <alignment horizontal="center"/>
    </xf>
    <xf numFmtId="176" fontId="16" fillId="3" borderId="7" xfId="0" applyNumberFormat="1" applyFont="1" applyFill="1" applyBorder="1" applyAlignment="1">
      <alignment horizontal="center"/>
    </xf>
    <xf numFmtId="176" fontId="16" fillId="3" borderId="14" xfId="0" applyNumberFormat="1" applyFont="1" applyFill="1" applyBorder="1" applyAlignment="1">
      <alignment horizontal="center"/>
    </xf>
    <xf numFmtId="176" fontId="16" fillId="4" borderId="7" xfId="0" applyNumberFormat="1" applyFont="1" applyFill="1" applyBorder="1" applyAlignment="1">
      <alignment horizontal="center"/>
    </xf>
    <xf numFmtId="176" fontId="16" fillId="4" borderId="8" xfId="0" applyNumberFormat="1" applyFont="1" applyFill="1" applyBorder="1" applyAlignment="1">
      <alignment horizontal="center"/>
    </xf>
    <xf numFmtId="0" fontId="13" fillId="0" borderId="22" xfId="0" applyNumberFormat="1" applyFont="1" applyBorder="1" applyAlignment="1">
      <alignment horizontal="center" vertical="center" textRotation="255"/>
    </xf>
    <xf numFmtId="0" fontId="13" fillId="0" borderId="2" xfId="0" applyNumberFormat="1" applyFont="1" applyBorder="1" applyAlignment="1">
      <alignment horizontal="center" vertical="center" textRotation="255"/>
    </xf>
    <xf numFmtId="0" fontId="13" fillId="0" borderId="10" xfId="0" applyNumberFormat="1" applyFont="1" applyBorder="1" applyAlignment="1">
      <alignment horizontal="center" vertical="center" textRotation="255"/>
    </xf>
    <xf numFmtId="0" fontId="14" fillId="0" borderId="26" xfId="0" applyNumberFormat="1" applyFont="1" applyBorder="1" applyAlignment="1">
      <alignment horizontal="left" vertical="top"/>
    </xf>
    <xf numFmtId="0" fontId="14" fillId="0" borderId="9" xfId="0" applyNumberFormat="1" applyFont="1" applyBorder="1" applyAlignment="1">
      <alignment horizontal="left" vertical="top"/>
    </xf>
    <xf numFmtId="0" fontId="14" fillId="0" borderId="12" xfId="0" applyNumberFormat="1" applyFont="1" applyBorder="1" applyAlignment="1">
      <alignment horizontal="left" vertical="top"/>
    </xf>
    <xf numFmtId="56" fontId="14" fillId="0" borderId="15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vertical="top" wrapText="1"/>
    </xf>
    <xf numFmtId="176" fontId="9" fillId="0" borderId="91" xfId="0" applyNumberFormat="1" applyFont="1" applyBorder="1" applyAlignment="1">
      <alignment horizontal="center" vertical="center"/>
    </xf>
    <xf numFmtId="176" fontId="9" fillId="0" borderId="92" xfId="0" applyNumberFormat="1" applyFont="1" applyBorder="1" applyAlignment="1">
      <alignment horizontal="center" vertical="center"/>
    </xf>
    <xf numFmtId="176" fontId="9" fillId="0" borderId="9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56" fontId="14" fillId="0" borderId="0" xfId="0" applyNumberFormat="1" applyFont="1" applyBorder="1" applyAlignment="1">
      <alignment vertical="top" wrapText="1"/>
    </xf>
    <xf numFmtId="176" fontId="15" fillId="0" borderId="52" xfId="0" applyNumberFormat="1" applyFont="1" applyBorder="1" applyAlignment="1">
      <alignment horizontal="center" vertical="center"/>
    </xf>
    <xf numFmtId="176" fontId="15" fillId="0" borderId="53" xfId="0" applyNumberFormat="1" applyFont="1" applyBorder="1" applyAlignment="1">
      <alignment horizontal="center" vertical="center"/>
    </xf>
    <xf numFmtId="176" fontId="15" fillId="0" borderId="54" xfId="0" applyNumberFormat="1" applyFont="1" applyBorder="1" applyAlignment="1">
      <alignment horizontal="center" vertical="center"/>
    </xf>
    <xf numFmtId="176" fontId="12" fillId="0" borderId="57" xfId="0" applyNumberFormat="1" applyFont="1" applyBorder="1" applyAlignment="1">
      <alignment horizontal="center" vertical="center"/>
    </xf>
    <xf numFmtId="176" fontId="12" fillId="0" borderId="58" xfId="0" applyNumberFormat="1" applyFont="1" applyBorder="1" applyAlignment="1">
      <alignment horizontal="center" vertical="center"/>
    </xf>
    <xf numFmtId="176" fontId="12" fillId="0" borderId="59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56" fontId="10" fillId="0" borderId="0" xfId="0" applyNumberFormat="1" applyFont="1" applyBorder="1" applyAlignment="1">
      <alignment horizontal="center" vertical="center"/>
    </xf>
    <xf numFmtId="56" fontId="10" fillId="0" borderId="15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176" fontId="12" fillId="0" borderId="28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176" fontId="16" fillId="5" borderId="13" xfId="0" applyNumberFormat="1" applyFont="1" applyFill="1" applyBorder="1" applyAlignment="1">
      <alignment horizontal="center"/>
    </xf>
    <xf numFmtId="176" fontId="16" fillId="5" borderId="7" xfId="0" applyNumberFormat="1" applyFont="1" applyFill="1" applyBorder="1" applyAlignment="1">
      <alignment horizontal="center"/>
    </xf>
    <xf numFmtId="176" fontId="16" fillId="5" borderId="14" xfId="0" applyNumberFormat="1" applyFont="1" applyFill="1" applyBorder="1" applyAlignment="1">
      <alignment horizontal="center"/>
    </xf>
    <xf numFmtId="176" fontId="16" fillId="4" borderId="13" xfId="0" applyNumberFormat="1" applyFont="1" applyFill="1" applyBorder="1" applyAlignment="1">
      <alignment horizontal="center"/>
    </xf>
    <xf numFmtId="176" fontId="16" fillId="4" borderId="14" xfId="0" applyNumberFormat="1" applyFont="1" applyFill="1" applyBorder="1" applyAlignment="1">
      <alignment horizontal="center"/>
    </xf>
    <xf numFmtId="176" fontId="16" fillId="5" borderId="8" xfId="0" applyNumberFormat="1" applyFont="1" applyFill="1" applyBorder="1" applyAlignment="1">
      <alignment horizontal="center"/>
    </xf>
    <xf numFmtId="176" fontId="16" fillId="0" borderId="13" xfId="0" applyNumberFormat="1" applyFont="1" applyFill="1" applyBorder="1" applyAlignment="1">
      <alignment horizontal="center"/>
    </xf>
    <xf numFmtId="176" fontId="16" fillId="0" borderId="7" xfId="0" applyNumberFormat="1" applyFont="1" applyFill="1" applyBorder="1" applyAlignment="1">
      <alignment horizontal="center"/>
    </xf>
    <xf numFmtId="176" fontId="16" fillId="0" borderId="14" xfId="0" applyNumberFormat="1" applyFont="1" applyFill="1" applyBorder="1" applyAlignment="1">
      <alignment horizontal="center"/>
    </xf>
    <xf numFmtId="0" fontId="14" fillId="0" borderId="69" xfId="0" applyFont="1" applyBorder="1" applyAlignment="1">
      <alignment vertical="top" wrapText="1"/>
    </xf>
    <xf numFmtId="0" fontId="14" fillId="0" borderId="70" xfId="0" applyFont="1" applyBorder="1" applyAlignment="1">
      <alignment vertical="top" wrapText="1"/>
    </xf>
    <xf numFmtId="0" fontId="14" fillId="0" borderId="74" xfId="0" applyFont="1" applyBorder="1" applyAlignment="1">
      <alignment vertical="top" wrapText="1"/>
    </xf>
    <xf numFmtId="176" fontId="16" fillId="0" borderId="8" xfId="0" applyNumberFormat="1" applyFont="1" applyFill="1" applyBorder="1" applyAlignment="1">
      <alignment horizont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4" fillId="0" borderId="71" xfId="0" applyFont="1" applyBorder="1" applyAlignment="1">
      <alignment vertical="top" wrapText="1"/>
    </xf>
    <xf numFmtId="56" fontId="10" fillId="0" borderId="72" xfId="0" applyNumberFormat="1" applyFont="1" applyBorder="1" applyAlignment="1">
      <alignment horizontal="center" vertical="center"/>
    </xf>
    <xf numFmtId="56" fontId="10" fillId="0" borderId="73" xfId="0" applyNumberFormat="1" applyFont="1" applyBorder="1" applyAlignment="1">
      <alignment horizontal="center" vertical="center"/>
    </xf>
    <xf numFmtId="56" fontId="14" fillId="0" borderId="1" xfId="0" applyNumberFormat="1" applyFont="1" applyBorder="1" applyAlignment="1">
      <alignment vertical="top" wrapText="1"/>
    </xf>
    <xf numFmtId="56" fontId="14" fillId="0" borderId="69" xfId="0" applyNumberFormat="1" applyFont="1" applyBorder="1" applyAlignment="1">
      <alignment vertical="top" wrapText="1"/>
    </xf>
    <xf numFmtId="56" fontId="14" fillId="0" borderId="70" xfId="0" applyNumberFormat="1" applyFont="1" applyBorder="1" applyAlignment="1">
      <alignment vertical="top" wrapText="1"/>
    </xf>
    <xf numFmtId="56" fontId="14" fillId="0" borderId="74" xfId="0" applyNumberFormat="1" applyFont="1" applyBorder="1" applyAlignment="1">
      <alignment vertical="top" wrapText="1"/>
    </xf>
    <xf numFmtId="56" fontId="14" fillId="0" borderId="9" xfId="0" applyNumberFormat="1" applyFont="1" applyBorder="1" applyAlignment="1">
      <alignment vertical="top" wrapText="1"/>
    </xf>
    <xf numFmtId="56" fontId="14" fillId="0" borderId="71" xfId="0" applyNumberFormat="1" applyFont="1" applyBorder="1" applyAlignment="1">
      <alignment vertical="top" wrapText="1"/>
    </xf>
    <xf numFmtId="176" fontId="16" fillId="5" borderId="77" xfId="0" applyNumberFormat="1" applyFont="1" applyFill="1" applyBorder="1" applyAlignment="1">
      <alignment horizontal="center"/>
    </xf>
    <xf numFmtId="176" fontId="16" fillId="5" borderId="78" xfId="0" applyNumberFormat="1" applyFont="1" applyFill="1" applyBorder="1" applyAlignment="1">
      <alignment horizontal="center"/>
    </xf>
    <xf numFmtId="176" fontId="16" fillId="5" borderId="79" xfId="0" applyNumberFormat="1" applyFont="1" applyFill="1" applyBorder="1" applyAlignment="1">
      <alignment horizontal="center"/>
    </xf>
    <xf numFmtId="0" fontId="0" fillId="6" borderId="86" xfId="0" applyFill="1" applyBorder="1"/>
    <xf numFmtId="0" fontId="0" fillId="6" borderId="0" xfId="0" applyFill="1" applyBorder="1"/>
    <xf numFmtId="0" fontId="0" fillId="6" borderId="87" xfId="0" applyFill="1" applyBorder="1"/>
    <xf numFmtId="176" fontId="0" fillId="0" borderId="94" xfId="0" applyNumberFormat="1" applyBorder="1" applyProtection="1">
      <protection locked="0"/>
    </xf>
    <xf numFmtId="0" fontId="0" fillId="0" borderId="95" xfId="0" applyBorder="1" applyAlignment="1" applyProtection="1">
      <alignment wrapText="1"/>
      <protection locked="0"/>
    </xf>
    <xf numFmtId="0" fontId="0" fillId="0" borderId="96" xfId="0" applyBorder="1" applyProtection="1">
      <protection locked="0"/>
    </xf>
    <xf numFmtId="176" fontId="0" fillId="0" borderId="95" xfId="0" applyNumberFormat="1" applyBorder="1" applyProtection="1">
      <protection locked="0"/>
    </xf>
    <xf numFmtId="0" fontId="0" fillId="0" borderId="95" xfId="0" applyBorder="1" applyProtection="1">
      <protection locked="0"/>
    </xf>
    <xf numFmtId="0" fontId="0" fillId="0" borderId="96" xfId="0" applyBorder="1" applyAlignment="1" applyProtection="1">
      <alignment wrapText="1"/>
      <protection locked="0"/>
    </xf>
    <xf numFmtId="0" fontId="13" fillId="0" borderId="72" xfId="0" applyFont="1" applyBorder="1"/>
    <xf numFmtId="0" fontId="13" fillId="0" borderId="73" xfId="0" applyFont="1" applyBorder="1"/>
    <xf numFmtId="0" fontId="13" fillId="0" borderId="97" xfId="0" applyFont="1" applyBorder="1"/>
    <xf numFmtId="0" fontId="13" fillId="0" borderId="98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13" fillId="0" borderId="39" xfId="0" applyNumberFormat="1" applyFont="1" applyBorder="1" applyAlignment="1">
      <alignment horizontal="left"/>
    </xf>
    <xf numFmtId="0" fontId="13" fillId="0" borderId="39" xfId="0" applyFont="1" applyBorder="1" applyAlignment="1">
      <alignment horizontal="left"/>
    </xf>
    <xf numFmtId="49" fontId="10" fillId="2" borderId="1" xfId="0" applyNumberFormat="1" applyFont="1" applyFill="1" applyBorder="1" applyAlignment="1">
      <alignment horizontal="center" vertical="center"/>
    </xf>
    <xf numFmtId="176" fontId="16" fillId="4" borderId="77" xfId="0" applyNumberFormat="1" applyFont="1" applyFill="1" applyBorder="1" applyAlignment="1">
      <alignment horizontal="center"/>
    </xf>
    <xf numFmtId="176" fontId="16" fillId="4" borderId="78" xfId="0" applyNumberFormat="1" applyFont="1" applyFill="1" applyBorder="1" applyAlignment="1">
      <alignment horizontal="center"/>
    </xf>
    <xf numFmtId="176" fontId="16" fillId="4" borderId="99" xfId="0" applyNumberFormat="1" applyFont="1" applyFill="1" applyBorder="1" applyAlignment="1">
      <alignment horizontal="center"/>
    </xf>
  </cellXfs>
  <cellStyles count="3">
    <cellStyle name="桁区切り 2" xfId="1"/>
    <cellStyle name="通貨 2" xfId="2"/>
    <cellStyle name="標準" xfId="0" builtinId="0"/>
  </cellStyles>
  <dxfs count="246"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68"/>
  <sheetViews>
    <sheetView tabSelected="1" zoomScale="70" zoomScaleNormal="70" workbookViewId="0">
      <selection activeCell="D4" sqref="D4"/>
    </sheetView>
  </sheetViews>
  <sheetFormatPr defaultRowHeight="13.5" x14ac:dyDescent="0.15"/>
  <cols>
    <col min="1" max="1" width="13.125" customWidth="1"/>
    <col min="2" max="2" width="17.25" bestFit="1" customWidth="1"/>
    <col min="3" max="26" width="15.75" customWidth="1"/>
  </cols>
  <sheetData>
    <row r="1" spans="1:26" ht="14.25" thickBot="1" x14ac:dyDescent="0.2">
      <c r="A1" s="200"/>
      <c r="B1" s="200"/>
      <c r="C1" s="197" t="s">
        <v>54</v>
      </c>
      <c r="D1" s="198" t="s">
        <v>16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9"/>
    </row>
    <row r="2" spans="1:26" x14ac:dyDescent="0.15">
      <c r="A2" s="200" t="s">
        <v>30</v>
      </c>
      <c r="B2" s="200"/>
      <c r="C2" s="197" t="s">
        <v>14</v>
      </c>
      <c r="D2" s="198" t="s">
        <v>15</v>
      </c>
      <c r="E2" s="197"/>
      <c r="F2" s="199"/>
      <c r="G2" s="198"/>
      <c r="H2" s="198"/>
      <c r="I2" s="197"/>
      <c r="J2" s="199"/>
      <c r="K2" s="198"/>
      <c r="L2" s="198"/>
      <c r="M2" s="197"/>
      <c r="N2" s="199"/>
      <c r="O2" s="198"/>
      <c r="P2" s="198"/>
      <c r="Q2" s="197"/>
      <c r="R2" s="199"/>
      <c r="S2" s="198"/>
      <c r="T2" s="198"/>
      <c r="U2" s="197"/>
      <c r="V2" s="199"/>
      <c r="W2" s="198"/>
      <c r="X2" s="198"/>
      <c r="Y2" s="197"/>
      <c r="Z2" s="199"/>
    </row>
    <row r="3" spans="1:26" x14ac:dyDescent="0.15">
      <c r="A3" s="200" t="s">
        <v>31</v>
      </c>
      <c r="B3" s="200"/>
      <c r="C3" s="309" t="s">
        <v>18</v>
      </c>
      <c r="D3" s="310"/>
      <c r="E3" s="309" t="s">
        <v>19</v>
      </c>
      <c r="F3" s="311"/>
      <c r="G3" s="310" t="s">
        <v>20</v>
      </c>
      <c r="H3" s="310"/>
      <c r="I3" s="309" t="s">
        <v>21</v>
      </c>
      <c r="J3" s="311"/>
      <c r="K3" s="310" t="s">
        <v>22</v>
      </c>
      <c r="L3" s="310"/>
      <c r="M3" s="309" t="s">
        <v>23</v>
      </c>
      <c r="N3" s="311"/>
      <c r="O3" s="310" t="s">
        <v>24</v>
      </c>
      <c r="P3" s="310"/>
      <c r="Q3" s="309" t="s">
        <v>25</v>
      </c>
      <c r="R3" s="311"/>
      <c r="S3" s="310" t="s">
        <v>26</v>
      </c>
      <c r="T3" s="310"/>
      <c r="U3" s="309" t="s">
        <v>27</v>
      </c>
      <c r="V3" s="311"/>
      <c r="W3" s="310" t="s">
        <v>28</v>
      </c>
      <c r="X3" s="310"/>
      <c r="Y3" s="309" t="s">
        <v>29</v>
      </c>
      <c r="Z3" s="311"/>
    </row>
    <row r="4" spans="1:26" x14ac:dyDescent="0.15">
      <c r="A4" s="201">
        <v>44652</v>
      </c>
      <c r="B4" s="200">
        <f>D4</f>
        <v>0</v>
      </c>
      <c r="C4" s="312">
        <v>44652</v>
      </c>
      <c r="D4" s="313"/>
      <c r="E4" s="312">
        <v>44682</v>
      </c>
      <c r="F4" s="314"/>
      <c r="G4" s="315">
        <v>44713</v>
      </c>
      <c r="H4" s="316"/>
      <c r="I4" s="312">
        <v>44743</v>
      </c>
      <c r="J4" s="317"/>
      <c r="K4" s="312">
        <v>44774</v>
      </c>
      <c r="L4" s="313"/>
      <c r="M4" s="312">
        <v>44805</v>
      </c>
      <c r="N4" s="314"/>
      <c r="O4" s="315">
        <v>44835</v>
      </c>
      <c r="P4" s="316"/>
      <c r="Q4" s="312">
        <v>44866</v>
      </c>
      <c r="R4" s="317"/>
      <c r="S4" s="312">
        <v>44896</v>
      </c>
      <c r="T4" s="313"/>
      <c r="U4" s="312">
        <v>44927</v>
      </c>
      <c r="V4" s="317" t="s">
        <v>43</v>
      </c>
      <c r="W4" s="315">
        <v>44958</v>
      </c>
      <c r="X4" s="316"/>
      <c r="Y4" s="312">
        <v>44986</v>
      </c>
      <c r="Z4" s="314"/>
    </row>
    <row r="5" spans="1:26" x14ac:dyDescent="0.15">
      <c r="A5" s="201">
        <v>44653</v>
      </c>
      <c r="B5" s="200">
        <f t="shared" ref="B5:B15" si="0">D5</f>
        <v>0</v>
      </c>
      <c r="C5" s="186">
        <v>44653</v>
      </c>
      <c r="D5" s="190"/>
      <c r="E5" s="186">
        <v>44683</v>
      </c>
      <c r="F5" s="187"/>
      <c r="G5" s="188">
        <v>44714</v>
      </c>
      <c r="H5" s="189"/>
      <c r="I5" s="186">
        <v>44744</v>
      </c>
      <c r="J5" s="187"/>
      <c r="K5" s="186">
        <v>44775</v>
      </c>
      <c r="L5" s="189"/>
      <c r="M5" s="186">
        <v>44806</v>
      </c>
      <c r="N5" s="187"/>
      <c r="O5" s="188">
        <v>44836</v>
      </c>
      <c r="P5" s="189"/>
      <c r="Q5" s="186">
        <v>44867</v>
      </c>
      <c r="R5" s="187"/>
      <c r="S5" s="186">
        <v>44897</v>
      </c>
      <c r="T5" s="189"/>
      <c r="U5" s="186">
        <v>44928</v>
      </c>
      <c r="V5" s="187" t="s">
        <v>55</v>
      </c>
      <c r="W5" s="188">
        <v>44959</v>
      </c>
      <c r="X5" s="189"/>
      <c r="Y5" s="186">
        <v>44987</v>
      </c>
      <c r="Z5" s="187"/>
    </row>
    <row r="6" spans="1:26" x14ac:dyDescent="0.15">
      <c r="A6" s="201">
        <v>44654</v>
      </c>
      <c r="B6" s="200">
        <f t="shared" si="0"/>
        <v>0</v>
      </c>
      <c r="C6" s="186">
        <v>44654</v>
      </c>
      <c r="D6" s="190"/>
      <c r="E6" s="186">
        <v>44684</v>
      </c>
      <c r="F6" s="187" t="s">
        <v>33</v>
      </c>
      <c r="G6" s="188">
        <v>44715</v>
      </c>
      <c r="H6" s="189"/>
      <c r="I6" s="186">
        <v>44745</v>
      </c>
      <c r="J6" s="187"/>
      <c r="K6" s="186">
        <v>44776</v>
      </c>
      <c r="L6" s="189"/>
      <c r="M6" s="186">
        <v>44807</v>
      </c>
      <c r="N6" s="187"/>
      <c r="O6" s="188">
        <v>44837</v>
      </c>
      <c r="P6" s="189"/>
      <c r="Q6" s="186">
        <v>44868</v>
      </c>
      <c r="R6" s="187" t="s">
        <v>41</v>
      </c>
      <c r="S6" s="186">
        <v>44898</v>
      </c>
      <c r="T6" s="189"/>
      <c r="U6" s="186">
        <v>44929</v>
      </c>
      <c r="V6" s="187"/>
      <c r="W6" s="188">
        <v>44960</v>
      </c>
      <c r="X6" s="189"/>
      <c r="Y6" s="186">
        <v>44988</v>
      </c>
      <c r="Z6" s="187"/>
    </row>
    <row r="7" spans="1:26" x14ac:dyDescent="0.15">
      <c r="A7" s="201">
        <v>44655</v>
      </c>
      <c r="B7" s="200">
        <f t="shared" si="0"/>
        <v>0</v>
      </c>
      <c r="C7" s="186">
        <v>44655</v>
      </c>
      <c r="D7" s="190"/>
      <c r="E7" s="186">
        <v>44685</v>
      </c>
      <c r="F7" s="187" t="s">
        <v>34</v>
      </c>
      <c r="G7" s="188">
        <v>44716</v>
      </c>
      <c r="H7" s="189"/>
      <c r="I7" s="186">
        <v>44746</v>
      </c>
      <c r="J7" s="187"/>
      <c r="K7" s="186">
        <v>44777</v>
      </c>
      <c r="L7" s="189"/>
      <c r="M7" s="186">
        <v>44808</v>
      </c>
      <c r="N7" s="187"/>
      <c r="O7" s="188">
        <v>44838</v>
      </c>
      <c r="P7" s="189"/>
      <c r="Q7" s="186">
        <v>44869</v>
      </c>
      <c r="R7" s="187"/>
      <c r="S7" s="186">
        <v>44899</v>
      </c>
      <c r="T7" s="189"/>
      <c r="U7" s="186">
        <v>44930</v>
      </c>
      <c r="V7" s="187"/>
      <c r="W7" s="188">
        <v>44961</v>
      </c>
      <c r="X7" s="189"/>
      <c r="Y7" s="186">
        <v>44989</v>
      </c>
      <c r="Z7" s="187"/>
    </row>
    <row r="8" spans="1:26" x14ac:dyDescent="0.15">
      <c r="A8" s="201">
        <v>44656</v>
      </c>
      <c r="B8" s="200" t="str">
        <f t="shared" si="0"/>
        <v>～＜年度末休業日＞</v>
      </c>
      <c r="C8" s="186">
        <v>44656</v>
      </c>
      <c r="D8" s="187" t="s">
        <v>48</v>
      </c>
      <c r="E8" s="186">
        <v>44686</v>
      </c>
      <c r="F8" s="187" t="s">
        <v>35</v>
      </c>
      <c r="G8" s="188">
        <v>44717</v>
      </c>
      <c r="H8" s="189"/>
      <c r="I8" s="186">
        <v>44747</v>
      </c>
      <c r="J8" s="187"/>
      <c r="K8" s="186">
        <v>44778</v>
      </c>
      <c r="L8" s="189"/>
      <c r="M8" s="186">
        <v>44809</v>
      </c>
      <c r="N8" s="187"/>
      <c r="O8" s="188">
        <v>44839</v>
      </c>
      <c r="P8" s="189"/>
      <c r="Q8" s="186">
        <v>44870</v>
      </c>
      <c r="R8" s="187"/>
      <c r="S8" s="186">
        <v>44900</v>
      </c>
      <c r="T8" s="189"/>
      <c r="U8" s="186">
        <v>44931</v>
      </c>
      <c r="V8" s="187"/>
      <c r="W8" s="188">
        <v>44962</v>
      </c>
      <c r="X8" s="189"/>
      <c r="Y8" s="186">
        <v>44990</v>
      </c>
      <c r="Z8" s="187"/>
    </row>
    <row r="9" spans="1:26" x14ac:dyDescent="0.15">
      <c r="A9" s="201">
        <v>44657</v>
      </c>
      <c r="B9" s="200">
        <f t="shared" si="0"/>
        <v>0</v>
      </c>
      <c r="C9" s="186">
        <v>44657</v>
      </c>
      <c r="D9" s="190"/>
      <c r="E9" s="186">
        <v>44687</v>
      </c>
      <c r="F9" s="187"/>
      <c r="G9" s="188">
        <v>44718</v>
      </c>
      <c r="H9" s="189"/>
      <c r="I9" s="186">
        <v>44748</v>
      </c>
      <c r="J9" s="187"/>
      <c r="K9" s="186">
        <v>44779</v>
      </c>
      <c r="L9" s="189"/>
      <c r="M9" s="186">
        <v>44810</v>
      </c>
      <c r="N9" s="187"/>
      <c r="O9" s="188">
        <v>44840</v>
      </c>
      <c r="P9" s="189"/>
      <c r="Q9" s="186">
        <v>44871</v>
      </c>
      <c r="R9" s="187"/>
      <c r="S9" s="186">
        <v>44901</v>
      </c>
      <c r="T9" s="189"/>
      <c r="U9" s="186">
        <v>44932</v>
      </c>
      <c r="V9" s="187"/>
      <c r="W9" s="188">
        <v>44963</v>
      </c>
      <c r="X9" s="189"/>
      <c r="Y9" s="186">
        <v>44991</v>
      </c>
      <c r="Z9" s="187"/>
    </row>
    <row r="10" spans="1:26" x14ac:dyDescent="0.15">
      <c r="A10" s="201">
        <v>44658</v>
      </c>
      <c r="B10" s="200">
        <f t="shared" si="0"/>
        <v>0</v>
      </c>
      <c r="C10" s="186">
        <v>44658</v>
      </c>
      <c r="D10" s="190"/>
      <c r="E10" s="186">
        <v>44688</v>
      </c>
      <c r="F10" s="187"/>
      <c r="G10" s="188">
        <v>44719</v>
      </c>
      <c r="H10" s="189"/>
      <c r="I10" s="186">
        <v>44749</v>
      </c>
      <c r="J10" s="187"/>
      <c r="K10" s="186">
        <v>44780</v>
      </c>
      <c r="L10" s="189"/>
      <c r="M10" s="186">
        <v>44811</v>
      </c>
      <c r="N10" s="187"/>
      <c r="O10" s="188">
        <v>44841</v>
      </c>
      <c r="P10" s="189"/>
      <c r="Q10" s="186">
        <v>44872</v>
      </c>
      <c r="R10" s="187"/>
      <c r="S10" s="186">
        <v>44902</v>
      </c>
      <c r="T10" s="189"/>
      <c r="U10" s="186">
        <v>44933</v>
      </c>
      <c r="V10" s="187" t="s">
        <v>52</v>
      </c>
      <c r="W10" s="188">
        <v>44964</v>
      </c>
      <c r="X10" s="189"/>
      <c r="Y10" s="186">
        <v>44992</v>
      </c>
      <c r="Z10" s="187"/>
    </row>
    <row r="11" spans="1:26" x14ac:dyDescent="0.15">
      <c r="A11" s="201">
        <v>44659</v>
      </c>
      <c r="B11" s="200">
        <f t="shared" si="0"/>
        <v>0</v>
      </c>
      <c r="C11" s="186">
        <v>44659</v>
      </c>
      <c r="D11" s="190"/>
      <c r="E11" s="186">
        <v>44689</v>
      </c>
      <c r="F11" s="187"/>
      <c r="G11" s="188">
        <v>44720</v>
      </c>
      <c r="H11" s="189"/>
      <c r="I11" s="186">
        <v>44750</v>
      </c>
      <c r="J11" s="187"/>
      <c r="K11" s="186">
        <v>44781</v>
      </c>
      <c r="M11" s="186">
        <v>44812</v>
      </c>
      <c r="N11" s="187"/>
      <c r="O11" s="188">
        <v>44842</v>
      </c>
      <c r="P11" s="189"/>
      <c r="Q11" s="186">
        <v>44873</v>
      </c>
      <c r="R11" s="187"/>
      <c r="S11" s="186">
        <v>44903</v>
      </c>
      <c r="T11" s="189"/>
      <c r="U11" s="186">
        <v>44934</v>
      </c>
      <c r="V11" s="187"/>
      <c r="W11" s="188">
        <v>44965</v>
      </c>
      <c r="X11" s="189"/>
      <c r="Y11" s="186">
        <v>44993</v>
      </c>
      <c r="Z11" s="187"/>
    </row>
    <row r="12" spans="1:26" x14ac:dyDescent="0.15">
      <c r="A12" s="201">
        <v>44660</v>
      </c>
      <c r="B12" s="200">
        <f t="shared" si="0"/>
        <v>0</v>
      </c>
      <c r="C12" s="186">
        <v>44660</v>
      </c>
      <c r="D12" s="190"/>
      <c r="E12" s="186">
        <v>44690</v>
      </c>
      <c r="F12" s="187"/>
      <c r="G12" s="188">
        <v>44721</v>
      </c>
      <c r="H12" s="189"/>
      <c r="I12" s="186">
        <v>44751</v>
      </c>
      <c r="J12" s="187"/>
      <c r="K12" s="186">
        <v>44782</v>
      </c>
      <c r="L12" s="189"/>
      <c r="M12" s="186">
        <v>44813</v>
      </c>
      <c r="N12" s="187"/>
      <c r="O12" s="188">
        <v>44843</v>
      </c>
      <c r="P12" s="189"/>
      <c r="Q12" s="186">
        <v>44874</v>
      </c>
      <c r="R12" s="187"/>
      <c r="S12" s="186">
        <v>44904</v>
      </c>
      <c r="T12" s="189"/>
      <c r="U12" s="186">
        <v>44935</v>
      </c>
      <c r="V12" s="187" t="s">
        <v>46</v>
      </c>
      <c r="W12" s="188">
        <v>44966</v>
      </c>
      <c r="X12" s="189"/>
      <c r="Y12" s="186">
        <v>44994</v>
      </c>
      <c r="Z12" s="187"/>
    </row>
    <row r="13" spans="1:26" x14ac:dyDescent="0.15">
      <c r="A13" s="201">
        <v>44661</v>
      </c>
      <c r="B13" s="200">
        <f t="shared" si="0"/>
        <v>0</v>
      </c>
      <c r="C13" s="186">
        <v>44661</v>
      </c>
      <c r="D13" s="190"/>
      <c r="E13" s="186">
        <v>44691</v>
      </c>
      <c r="F13" s="187"/>
      <c r="G13" s="188">
        <v>44722</v>
      </c>
      <c r="H13" s="189"/>
      <c r="I13" s="186">
        <v>44752</v>
      </c>
      <c r="J13" s="187"/>
      <c r="K13" s="186">
        <v>44783</v>
      </c>
      <c r="L13" s="189"/>
      <c r="M13" s="186">
        <v>44814</v>
      </c>
      <c r="N13" s="187"/>
      <c r="O13" s="188">
        <v>44844</v>
      </c>
      <c r="P13" s="187" t="s">
        <v>37</v>
      </c>
      <c r="Q13" s="186">
        <v>44875</v>
      </c>
      <c r="R13" s="187"/>
      <c r="S13" s="186">
        <v>44905</v>
      </c>
      <c r="T13" s="189"/>
      <c r="U13" s="186">
        <v>44936</v>
      </c>
      <c r="V13" s="187"/>
      <c r="W13" s="188">
        <v>44967</v>
      </c>
      <c r="X13" s="189"/>
      <c r="Y13" s="186">
        <v>44995</v>
      </c>
      <c r="Z13" s="187"/>
    </row>
    <row r="14" spans="1:26" x14ac:dyDescent="0.15">
      <c r="A14" s="201">
        <v>44662</v>
      </c>
      <c r="B14" s="200">
        <f t="shared" si="0"/>
        <v>0</v>
      </c>
      <c r="C14" s="186">
        <v>44662</v>
      </c>
      <c r="D14" s="190"/>
      <c r="E14" s="186">
        <v>44692</v>
      </c>
      <c r="F14" s="187"/>
      <c r="G14" s="188">
        <v>44723</v>
      </c>
      <c r="H14" s="189"/>
      <c r="I14" s="186">
        <v>44753</v>
      </c>
      <c r="J14" s="187"/>
      <c r="K14" s="186">
        <v>44784</v>
      </c>
      <c r="L14" s="189" t="s">
        <v>38</v>
      </c>
      <c r="M14" s="186">
        <v>44815</v>
      </c>
      <c r="N14" s="187"/>
      <c r="O14" s="188">
        <v>44845</v>
      </c>
      <c r="P14" s="189"/>
      <c r="Q14" s="186">
        <v>44876</v>
      </c>
      <c r="R14" s="187"/>
      <c r="S14" s="186">
        <v>44906</v>
      </c>
      <c r="T14" s="189"/>
      <c r="U14" s="186">
        <v>44937</v>
      </c>
      <c r="V14" s="187"/>
      <c r="W14" s="188">
        <v>44968</v>
      </c>
      <c r="X14" s="189" t="s">
        <v>44</v>
      </c>
      <c r="Y14" s="186">
        <v>44996</v>
      </c>
      <c r="Z14" s="187"/>
    </row>
    <row r="15" spans="1:26" x14ac:dyDescent="0.15">
      <c r="A15" s="201">
        <v>44663</v>
      </c>
      <c r="B15" s="200">
        <f t="shared" si="0"/>
        <v>0</v>
      </c>
      <c r="C15" s="186">
        <v>44663</v>
      </c>
      <c r="D15" s="190"/>
      <c r="E15" s="186">
        <v>44693</v>
      </c>
      <c r="F15" s="187"/>
      <c r="G15" s="188">
        <v>44724</v>
      </c>
      <c r="H15" s="189"/>
      <c r="I15" s="186">
        <v>44754</v>
      </c>
      <c r="J15" s="187"/>
      <c r="K15" s="186">
        <v>44785</v>
      </c>
      <c r="L15" s="189"/>
      <c r="M15" s="186">
        <v>44816</v>
      </c>
      <c r="N15" s="187"/>
      <c r="O15" s="188">
        <v>44846</v>
      </c>
      <c r="P15" s="189"/>
      <c r="Q15" s="186">
        <v>44877</v>
      </c>
      <c r="R15" s="187"/>
      <c r="S15" s="186">
        <v>44907</v>
      </c>
      <c r="T15" s="189"/>
      <c r="U15" s="186">
        <v>44938</v>
      </c>
      <c r="V15" s="187"/>
      <c r="W15" s="188">
        <v>44969</v>
      </c>
      <c r="X15" s="189"/>
      <c r="Y15" s="186">
        <v>44997</v>
      </c>
      <c r="Z15" s="187"/>
    </row>
    <row r="16" spans="1:26" x14ac:dyDescent="0.15">
      <c r="A16" s="201">
        <v>44664</v>
      </c>
      <c r="B16" s="200">
        <f t="shared" ref="B16:B33" si="1">D16</f>
        <v>0</v>
      </c>
      <c r="C16" s="186">
        <v>44664</v>
      </c>
      <c r="D16" s="190"/>
      <c r="E16" s="186">
        <v>44694</v>
      </c>
      <c r="F16" s="187"/>
      <c r="G16" s="188">
        <v>44725</v>
      </c>
      <c r="H16" s="189"/>
      <c r="I16" s="186">
        <v>44755</v>
      </c>
      <c r="J16" s="187"/>
      <c r="K16" s="186">
        <v>44786</v>
      </c>
      <c r="L16" s="189"/>
      <c r="M16" s="186">
        <v>44817</v>
      </c>
      <c r="N16" s="187"/>
      <c r="O16" s="188">
        <v>44847</v>
      </c>
      <c r="P16" s="189"/>
      <c r="Q16" s="186">
        <v>44878</v>
      </c>
      <c r="R16" s="187"/>
      <c r="S16" s="186">
        <v>44908</v>
      </c>
      <c r="T16" s="189"/>
      <c r="U16" s="186">
        <v>44939</v>
      </c>
      <c r="V16" s="187"/>
      <c r="W16" s="188">
        <v>44970</v>
      </c>
      <c r="X16" s="189"/>
      <c r="Y16" s="186">
        <v>44998</v>
      </c>
      <c r="Z16" s="187"/>
    </row>
    <row r="17" spans="1:26" x14ac:dyDescent="0.15">
      <c r="A17" s="201">
        <v>44665</v>
      </c>
      <c r="B17" s="200">
        <f t="shared" si="1"/>
        <v>0</v>
      </c>
      <c r="C17" s="186">
        <v>44665</v>
      </c>
      <c r="D17" s="190"/>
      <c r="E17" s="186">
        <v>44695</v>
      </c>
      <c r="F17" s="187"/>
      <c r="G17" s="188">
        <v>44726</v>
      </c>
      <c r="H17" s="189"/>
      <c r="I17" s="186">
        <v>44756</v>
      </c>
      <c r="J17" s="187"/>
      <c r="K17" s="186">
        <v>44787</v>
      </c>
      <c r="L17" s="189"/>
      <c r="M17" s="186">
        <v>44818</v>
      </c>
      <c r="N17" s="187"/>
      <c r="O17" s="188">
        <v>44848</v>
      </c>
      <c r="P17" s="189"/>
      <c r="Q17" s="186">
        <v>44879</v>
      </c>
      <c r="R17" s="187"/>
      <c r="S17" s="186">
        <v>44909</v>
      </c>
      <c r="T17" s="189"/>
      <c r="U17" s="186">
        <v>44940</v>
      </c>
      <c r="V17" s="187"/>
      <c r="W17" s="188">
        <v>44971</v>
      </c>
      <c r="X17" s="189"/>
      <c r="Y17" s="186">
        <v>44999</v>
      </c>
      <c r="Z17" s="187"/>
    </row>
    <row r="18" spans="1:26" x14ac:dyDescent="0.15">
      <c r="A18" s="201">
        <v>44666</v>
      </c>
      <c r="B18" s="200">
        <f t="shared" si="1"/>
        <v>0</v>
      </c>
      <c r="C18" s="186">
        <v>44666</v>
      </c>
      <c r="D18" s="190"/>
      <c r="E18" s="186">
        <v>44696</v>
      </c>
      <c r="F18" s="187"/>
      <c r="G18" s="188">
        <v>44727</v>
      </c>
      <c r="H18" s="189"/>
      <c r="I18" s="186">
        <v>44757</v>
      </c>
      <c r="J18" s="187"/>
      <c r="K18" s="186">
        <v>44788</v>
      </c>
      <c r="L18" s="189"/>
      <c r="M18" s="186">
        <v>44819</v>
      </c>
      <c r="N18" s="187"/>
      <c r="O18" s="188">
        <v>44849</v>
      </c>
      <c r="P18" s="189"/>
      <c r="Q18" s="186">
        <v>44880</v>
      </c>
      <c r="R18" s="187"/>
      <c r="S18" s="186">
        <v>44910</v>
      </c>
      <c r="T18" s="189"/>
      <c r="U18" s="186">
        <v>44941</v>
      </c>
      <c r="V18" s="187"/>
      <c r="W18" s="188">
        <v>44972</v>
      </c>
      <c r="X18" s="189"/>
      <c r="Y18" s="186">
        <v>45000</v>
      </c>
      <c r="Z18" s="187"/>
    </row>
    <row r="19" spans="1:26" x14ac:dyDescent="0.15">
      <c r="A19" s="201">
        <v>44667</v>
      </c>
      <c r="B19" s="200">
        <f t="shared" si="1"/>
        <v>0</v>
      </c>
      <c r="C19" s="186">
        <v>44667</v>
      </c>
      <c r="D19" s="190"/>
      <c r="E19" s="186">
        <v>44697</v>
      </c>
      <c r="F19" s="187"/>
      <c r="G19" s="188">
        <v>44728</v>
      </c>
      <c r="H19" s="189"/>
      <c r="I19" s="186">
        <v>44758</v>
      </c>
      <c r="J19" s="187"/>
      <c r="K19" s="186">
        <v>44789</v>
      </c>
      <c r="L19" s="189"/>
      <c r="M19" s="186">
        <v>44820</v>
      </c>
      <c r="N19" s="187"/>
      <c r="O19" s="188">
        <v>44850</v>
      </c>
      <c r="P19" s="189"/>
      <c r="Q19" s="186">
        <v>44881</v>
      </c>
      <c r="R19" s="187"/>
      <c r="S19" s="186">
        <v>44911</v>
      </c>
      <c r="T19" s="189"/>
      <c r="U19" s="186">
        <v>44942</v>
      </c>
      <c r="V19" s="187"/>
      <c r="W19" s="188">
        <v>44973</v>
      </c>
      <c r="X19" s="189"/>
      <c r="Y19" s="186">
        <v>45001</v>
      </c>
      <c r="Z19" s="187"/>
    </row>
    <row r="20" spans="1:26" x14ac:dyDescent="0.15">
      <c r="A20" s="201">
        <v>44668</v>
      </c>
      <c r="B20" s="200">
        <f t="shared" si="1"/>
        <v>0</v>
      </c>
      <c r="C20" s="186">
        <v>44668</v>
      </c>
      <c r="D20" s="190"/>
      <c r="E20" s="186">
        <v>44698</v>
      </c>
      <c r="F20" s="187"/>
      <c r="G20" s="188">
        <v>44729</v>
      </c>
      <c r="H20" s="189"/>
      <c r="I20" s="186">
        <v>44759</v>
      </c>
      <c r="J20" s="187"/>
      <c r="K20" s="186">
        <v>44790</v>
      </c>
      <c r="L20" s="189"/>
      <c r="M20" s="186">
        <v>44821</v>
      </c>
      <c r="N20" s="187"/>
      <c r="O20" s="188">
        <v>44851</v>
      </c>
      <c r="P20" s="189"/>
      <c r="Q20" s="186">
        <v>44882</v>
      </c>
      <c r="R20" s="187"/>
      <c r="S20" s="186">
        <v>44912</v>
      </c>
      <c r="T20" s="189"/>
      <c r="U20" s="186">
        <v>44943</v>
      </c>
      <c r="V20" s="187"/>
      <c r="W20" s="188">
        <v>44974</v>
      </c>
      <c r="X20" s="189"/>
      <c r="Y20" s="186">
        <v>45002</v>
      </c>
      <c r="Z20" s="187"/>
    </row>
    <row r="21" spans="1:26" x14ac:dyDescent="0.15">
      <c r="A21" s="201">
        <v>44669</v>
      </c>
      <c r="B21" s="200">
        <f t="shared" si="1"/>
        <v>0</v>
      </c>
      <c r="C21" s="186">
        <v>44669</v>
      </c>
      <c r="D21" s="190"/>
      <c r="E21" s="186">
        <v>44699</v>
      </c>
      <c r="F21" s="187"/>
      <c r="G21" s="188">
        <v>44730</v>
      </c>
      <c r="H21" s="189"/>
      <c r="I21" s="186">
        <v>44760</v>
      </c>
      <c r="J21" s="187" t="s">
        <v>36</v>
      </c>
      <c r="K21" s="186">
        <v>44791</v>
      </c>
      <c r="L21" s="189"/>
      <c r="M21" s="186">
        <v>44822</v>
      </c>
      <c r="N21" s="187"/>
      <c r="O21" s="188">
        <v>44852</v>
      </c>
      <c r="P21" s="189"/>
      <c r="Q21" s="186">
        <v>44883</v>
      </c>
      <c r="R21" s="187"/>
      <c r="S21" s="186">
        <v>44913</v>
      </c>
      <c r="T21" s="189"/>
      <c r="U21" s="186">
        <v>44944</v>
      </c>
      <c r="V21" s="187"/>
      <c r="W21" s="188">
        <v>44975</v>
      </c>
      <c r="X21" s="189"/>
      <c r="Y21" s="186">
        <v>45003</v>
      </c>
      <c r="Z21" s="187"/>
    </row>
    <row r="22" spans="1:26" x14ac:dyDescent="0.15">
      <c r="A22" s="201">
        <v>44670</v>
      </c>
      <c r="B22" s="200">
        <f t="shared" si="1"/>
        <v>0</v>
      </c>
      <c r="C22" s="186">
        <v>44670</v>
      </c>
      <c r="D22" s="190"/>
      <c r="E22" s="186">
        <v>44700</v>
      </c>
      <c r="F22" s="187"/>
      <c r="G22" s="188">
        <v>44731</v>
      </c>
      <c r="H22" s="189"/>
      <c r="I22" s="186">
        <v>44761</v>
      </c>
      <c r="J22" s="187"/>
      <c r="K22" s="186">
        <v>44792</v>
      </c>
      <c r="L22" s="189"/>
      <c r="M22" s="186">
        <v>44823</v>
      </c>
      <c r="N22" s="187" t="s">
        <v>39</v>
      </c>
      <c r="O22" s="188">
        <v>44853</v>
      </c>
      <c r="P22" s="189"/>
      <c r="Q22" s="186">
        <v>44884</v>
      </c>
      <c r="R22" s="187"/>
      <c r="S22" s="186">
        <v>44914</v>
      </c>
      <c r="T22" s="189"/>
      <c r="U22" s="186">
        <v>44945</v>
      </c>
      <c r="V22" s="187"/>
      <c r="W22" s="188">
        <v>44976</v>
      </c>
      <c r="X22" s="189"/>
      <c r="Y22" s="186">
        <v>45004</v>
      </c>
      <c r="Z22" s="187"/>
    </row>
    <row r="23" spans="1:26" x14ac:dyDescent="0.15">
      <c r="A23" s="201">
        <v>44671</v>
      </c>
      <c r="B23" s="200">
        <f t="shared" si="1"/>
        <v>0</v>
      </c>
      <c r="C23" s="186">
        <v>44671</v>
      </c>
      <c r="D23" s="190"/>
      <c r="E23" s="186">
        <v>44701</v>
      </c>
      <c r="F23" s="187"/>
      <c r="G23" s="188">
        <v>44732</v>
      </c>
      <c r="H23" s="189"/>
      <c r="I23" s="186">
        <v>44762</v>
      </c>
      <c r="J23" s="187"/>
      <c r="K23" s="186">
        <v>44793</v>
      </c>
      <c r="L23" s="189"/>
      <c r="M23" s="186">
        <v>44824</v>
      </c>
      <c r="N23" s="187"/>
      <c r="O23" s="188">
        <v>44854</v>
      </c>
      <c r="P23" s="189"/>
      <c r="Q23" s="186">
        <v>44885</v>
      </c>
      <c r="R23" s="187"/>
      <c r="S23" s="186">
        <v>44915</v>
      </c>
      <c r="T23" s="189"/>
      <c r="U23" s="186">
        <v>44946</v>
      </c>
      <c r="V23" s="187"/>
      <c r="W23" s="188">
        <v>44977</v>
      </c>
      <c r="X23" s="189"/>
      <c r="Y23" s="186">
        <v>45005</v>
      </c>
      <c r="Z23" s="187"/>
    </row>
    <row r="24" spans="1:26" x14ac:dyDescent="0.15">
      <c r="A24" s="201">
        <v>44672</v>
      </c>
      <c r="B24" s="200">
        <f t="shared" si="1"/>
        <v>0</v>
      </c>
      <c r="C24" s="186">
        <v>44672</v>
      </c>
      <c r="D24" s="190"/>
      <c r="E24" s="186">
        <v>44702</v>
      </c>
      <c r="F24" s="187"/>
      <c r="G24" s="188">
        <v>44733</v>
      </c>
      <c r="H24" s="189"/>
      <c r="I24" s="186">
        <v>44763</v>
      </c>
      <c r="J24" s="187" t="s">
        <v>50</v>
      </c>
      <c r="K24" s="186">
        <v>44794</v>
      </c>
      <c r="L24" s="189"/>
      <c r="M24" s="186">
        <v>44825</v>
      </c>
      <c r="N24" s="187"/>
      <c r="O24" s="188">
        <v>44855</v>
      </c>
      <c r="P24" s="189"/>
      <c r="Q24" s="186">
        <v>44886</v>
      </c>
      <c r="R24" s="187"/>
      <c r="S24" s="186">
        <v>44916</v>
      </c>
      <c r="T24" s="189"/>
      <c r="U24" s="186">
        <v>44947</v>
      </c>
      <c r="V24" s="187"/>
      <c r="W24" s="188">
        <v>44978</v>
      </c>
      <c r="X24" s="189"/>
      <c r="Y24" s="186">
        <v>45006</v>
      </c>
      <c r="Z24" s="187" t="s">
        <v>45</v>
      </c>
    </row>
    <row r="25" spans="1:26" x14ac:dyDescent="0.15">
      <c r="A25" s="201">
        <v>44673</v>
      </c>
      <c r="B25" s="200">
        <f t="shared" si="1"/>
        <v>0</v>
      </c>
      <c r="C25" s="186">
        <v>44673</v>
      </c>
      <c r="D25" s="190"/>
      <c r="E25" s="186">
        <v>44703</v>
      </c>
      <c r="F25" s="187"/>
      <c r="G25" s="188">
        <v>44734</v>
      </c>
      <c r="H25" s="189"/>
      <c r="I25" s="186">
        <v>44764</v>
      </c>
      <c r="K25" s="186">
        <v>44795</v>
      </c>
      <c r="L25" s="189"/>
      <c r="M25" s="186">
        <v>44826</v>
      </c>
      <c r="N25" s="187"/>
      <c r="O25" s="188">
        <v>44856</v>
      </c>
      <c r="P25" s="189"/>
      <c r="Q25" s="186">
        <v>44887</v>
      </c>
      <c r="R25" s="187"/>
      <c r="S25" s="186">
        <v>44917</v>
      </c>
      <c r="T25" s="189"/>
      <c r="U25" s="186">
        <v>44948</v>
      </c>
      <c r="V25" s="187"/>
      <c r="W25" s="188">
        <v>44979</v>
      </c>
      <c r="X25" s="189"/>
      <c r="Y25" s="186">
        <v>45007</v>
      </c>
      <c r="Z25" s="187"/>
    </row>
    <row r="26" spans="1:26" x14ac:dyDescent="0.15">
      <c r="A26" s="201">
        <v>44674</v>
      </c>
      <c r="B26" s="200">
        <f t="shared" si="1"/>
        <v>0</v>
      </c>
      <c r="C26" s="186">
        <v>44674</v>
      </c>
      <c r="D26" s="190"/>
      <c r="E26" s="186">
        <v>44704</v>
      </c>
      <c r="F26" s="187"/>
      <c r="G26" s="188">
        <v>44735</v>
      </c>
      <c r="H26" s="189"/>
      <c r="I26" s="186">
        <v>44765</v>
      </c>
      <c r="K26" s="186">
        <v>44796</v>
      </c>
      <c r="L26" s="189"/>
      <c r="M26" s="186">
        <v>44827</v>
      </c>
      <c r="N26" s="187" t="s">
        <v>40</v>
      </c>
      <c r="O26" s="188">
        <v>44857</v>
      </c>
      <c r="P26" s="189"/>
      <c r="Q26" s="186">
        <v>44888</v>
      </c>
      <c r="R26" s="187" t="s">
        <v>42</v>
      </c>
      <c r="S26" s="186">
        <v>44918</v>
      </c>
      <c r="T26" s="189"/>
      <c r="U26" s="186">
        <v>44949</v>
      </c>
      <c r="V26" s="187"/>
      <c r="W26" s="188">
        <v>44980</v>
      </c>
      <c r="X26" s="189" t="s">
        <v>47</v>
      </c>
      <c r="Y26" s="186">
        <v>45008</v>
      </c>
      <c r="Z26" s="187"/>
    </row>
    <row r="27" spans="1:26" x14ac:dyDescent="0.15">
      <c r="A27" s="201">
        <v>44675</v>
      </c>
      <c r="B27" s="200">
        <f t="shared" si="1"/>
        <v>0</v>
      </c>
      <c r="C27" s="186">
        <v>44675</v>
      </c>
      <c r="D27" s="190"/>
      <c r="E27" s="186">
        <v>44705</v>
      </c>
      <c r="F27" s="187"/>
      <c r="G27" s="188">
        <v>44736</v>
      </c>
      <c r="H27" s="189"/>
      <c r="I27" s="186">
        <v>44766</v>
      </c>
      <c r="J27" s="187"/>
      <c r="K27" s="186">
        <v>44797</v>
      </c>
      <c r="L27" s="187" t="s">
        <v>49</v>
      </c>
      <c r="M27" s="186">
        <v>44828</v>
      </c>
      <c r="N27" s="187"/>
      <c r="O27" s="188">
        <v>44858</v>
      </c>
      <c r="P27" s="189"/>
      <c r="Q27" s="186">
        <v>44889</v>
      </c>
      <c r="R27" s="187"/>
      <c r="S27" s="186">
        <v>44919</v>
      </c>
      <c r="T27" s="189" t="s">
        <v>51</v>
      </c>
      <c r="U27" s="186">
        <v>44950</v>
      </c>
      <c r="V27" s="187"/>
      <c r="W27" s="188">
        <v>44981</v>
      </c>
      <c r="X27" s="187"/>
      <c r="Y27" s="186">
        <v>45009</v>
      </c>
      <c r="Z27" s="187" t="s">
        <v>53</v>
      </c>
    </row>
    <row r="28" spans="1:26" x14ac:dyDescent="0.15">
      <c r="A28" s="201">
        <v>44676</v>
      </c>
      <c r="B28" s="200">
        <f t="shared" si="1"/>
        <v>0</v>
      </c>
      <c r="C28" s="186">
        <v>44676</v>
      </c>
      <c r="D28" s="190"/>
      <c r="E28" s="186">
        <v>44706</v>
      </c>
      <c r="F28" s="187"/>
      <c r="G28" s="188">
        <v>44737</v>
      </c>
      <c r="H28" s="189"/>
      <c r="I28" s="186">
        <v>44767</v>
      </c>
      <c r="J28" s="187"/>
      <c r="K28" s="186">
        <v>44798</v>
      </c>
      <c r="L28" s="189"/>
      <c r="M28" s="186">
        <v>44829</v>
      </c>
      <c r="N28" s="187"/>
      <c r="O28" s="188">
        <v>44859</v>
      </c>
      <c r="P28" s="189"/>
      <c r="Q28" s="186">
        <v>44890</v>
      </c>
      <c r="R28" s="187"/>
      <c r="S28" s="186">
        <v>44920</v>
      </c>
      <c r="T28" s="189"/>
      <c r="U28" s="186">
        <v>44951</v>
      </c>
      <c r="V28" s="187"/>
      <c r="W28" s="188">
        <v>44982</v>
      </c>
      <c r="X28" s="189"/>
      <c r="Y28" s="186">
        <v>45010</v>
      </c>
      <c r="Z28" s="187"/>
    </row>
    <row r="29" spans="1:26" x14ac:dyDescent="0.15">
      <c r="A29" s="201">
        <v>44677</v>
      </c>
      <c r="B29" s="200">
        <f t="shared" si="1"/>
        <v>0</v>
      </c>
      <c r="C29" s="186">
        <v>44677</v>
      </c>
      <c r="D29" s="190"/>
      <c r="E29" s="186">
        <v>44707</v>
      </c>
      <c r="F29" s="187"/>
      <c r="G29" s="188">
        <v>44738</v>
      </c>
      <c r="H29" s="189"/>
      <c r="I29" s="186">
        <v>44768</v>
      </c>
      <c r="J29" s="187"/>
      <c r="K29" s="186">
        <v>44799</v>
      </c>
      <c r="L29" s="189"/>
      <c r="M29" s="186">
        <v>44830</v>
      </c>
      <c r="N29" s="187"/>
      <c r="O29" s="188">
        <v>44860</v>
      </c>
      <c r="P29" s="189"/>
      <c r="Q29" s="186">
        <v>44891</v>
      </c>
      <c r="R29" s="187"/>
      <c r="S29" s="186">
        <v>44921</v>
      </c>
      <c r="T29" s="189"/>
      <c r="U29" s="186">
        <v>44952</v>
      </c>
      <c r="V29" s="187"/>
      <c r="W29" s="188">
        <v>44983</v>
      </c>
      <c r="X29" s="189"/>
      <c r="Y29" s="186">
        <v>45011</v>
      </c>
      <c r="Z29" s="187"/>
    </row>
    <row r="30" spans="1:26" x14ac:dyDescent="0.15">
      <c r="A30" s="201">
        <v>44678</v>
      </c>
      <c r="B30" s="200">
        <f t="shared" si="1"/>
        <v>0</v>
      </c>
      <c r="C30" s="186">
        <v>44678</v>
      </c>
      <c r="D30" s="190"/>
      <c r="E30" s="186">
        <v>44708</v>
      </c>
      <c r="F30" s="187"/>
      <c r="G30" s="188">
        <v>44739</v>
      </c>
      <c r="H30" s="189"/>
      <c r="I30" s="186">
        <v>44769</v>
      </c>
      <c r="J30" s="187"/>
      <c r="K30" s="186">
        <v>44800</v>
      </c>
      <c r="L30" s="189"/>
      <c r="M30" s="186">
        <v>44831</v>
      </c>
      <c r="N30" s="187"/>
      <c r="O30" s="188">
        <v>44861</v>
      </c>
      <c r="P30" s="189"/>
      <c r="Q30" s="186">
        <v>44892</v>
      </c>
      <c r="R30" s="187"/>
      <c r="S30" s="186">
        <v>44922</v>
      </c>
      <c r="T30" s="189"/>
      <c r="U30" s="186">
        <v>44953</v>
      </c>
      <c r="V30" s="187"/>
      <c r="W30" s="188">
        <v>44984</v>
      </c>
      <c r="X30" s="189"/>
      <c r="Y30" s="186">
        <v>45012</v>
      </c>
      <c r="Z30" s="187"/>
    </row>
    <row r="31" spans="1:26" x14ac:dyDescent="0.15">
      <c r="A31" s="201">
        <v>44679</v>
      </c>
      <c r="B31" s="200">
        <f t="shared" si="1"/>
        <v>0</v>
      </c>
      <c r="C31" s="186">
        <v>44679</v>
      </c>
      <c r="D31" s="190"/>
      <c r="E31" s="186">
        <v>44709</v>
      </c>
      <c r="F31" s="187"/>
      <c r="G31" s="188">
        <v>44740</v>
      </c>
      <c r="H31" s="189"/>
      <c r="I31" s="186">
        <v>44770</v>
      </c>
      <c r="J31" s="187"/>
      <c r="K31" s="186">
        <v>44801</v>
      </c>
      <c r="L31" s="189"/>
      <c r="M31" s="186">
        <v>44832</v>
      </c>
      <c r="N31" s="187"/>
      <c r="O31" s="188">
        <v>44862</v>
      </c>
      <c r="P31" s="189"/>
      <c r="Q31" s="186">
        <v>44893</v>
      </c>
      <c r="R31" s="187"/>
      <c r="S31" s="186">
        <v>44923</v>
      </c>
      <c r="T31" s="189"/>
      <c r="U31" s="186">
        <v>44954</v>
      </c>
      <c r="V31" s="187"/>
      <c r="W31" s="188">
        <v>44985</v>
      </c>
      <c r="X31" s="189"/>
      <c r="Y31" s="186">
        <v>45013</v>
      </c>
      <c r="Z31" s="187"/>
    </row>
    <row r="32" spans="1:26" x14ac:dyDescent="0.15">
      <c r="A32" s="201">
        <v>44680</v>
      </c>
      <c r="B32" s="200" t="str">
        <f t="shared" si="1"/>
        <v>＜昭和の日＞</v>
      </c>
      <c r="C32" s="186">
        <v>44680</v>
      </c>
      <c r="D32" s="190" t="s">
        <v>32</v>
      </c>
      <c r="E32" s="186">
        <v>44710</v>
      </c>
      <c r="F32" s="187"/>
      <c r="G32" s="188">
        <v>44741</v>
      </c>
      <c r="H32" s="189"/>
      <c r="I32" s="186">
        <v>44771</v>
      </c>
      <c r="J32" s="187"/>
      <c r="K32" s="186">
        <v>44802</v>
      </c>
      <c r="L32" s="189"/>
      <c r="M32" s="186">
        <v>44833</v>
      </c>
      <c r="N32" s="187"/>
      <c r="O32" s="188">
        <v>44863</v>
      </c>
      <c r="P32" s="189"/>
      <c r="Q32" s="186">
        <v>44894</v>
      </c>
      <c r="R32" s="187"/>
      <c r="S32" s="186">
        <v>44924</v>
      </c>
      <c r="T32" s="189"/>
      <c r="U32" s="186">
        <v>44955</v>
      </c>
      <c r="V32" s="187"/>
      <c r="W32" s="188"/>
      <c r="X32" s="189"/>
      <c r="Y32" s="186">
        <v>45014</v>
      </c>
      <c r="Z32" s="187"/>
    </row>
    <row r="33" spans="1:26" x14ac:dyDescent="0.15">
      <c r="A33" s="201">
        <v>44681</v>
      </c>
      <c r="B33" s="200">
        <f t="shared" si="1"/>
        <v>0</v>
      </c>
      <c r="C33" s="186">
        <v>44681</v>
      </c>
      <c r="D33" s="190"/>
      <c r="E33" s="186">
        <v>44711</v>
      </c>
      <c r="F33" s="187"/>
      <c r="G33" s="188">
        <v>44742</v>
      </c>
      <c r="H33" s="189"/>
      <c r="I33" s="186">
        <v>44772</v>
      </c>
      <c r="J33" s="187"/>
      <c r="K33" s="186">
        <v>44803</v>
      </c>
      <c r="L33" s="189"/>
      <c r="M33" s="186">
        <v>44834</v>
      </c>
      <c r="N33" s="187"/>
      <c r="O33" s="188">
        <v>44864</v>
      </c>
      <c r="P33" s="189"/>
      <c r="Q33" s="186">
        <v>44895</v>
      </c>
      <c r="R33" s="187"/>
      <c r="S33" s="186">
        <v>44925</v>
      </c>
      <c r="T33" s="189"/>
      <c r="U33" s="186">
        <v>44956</v>
      </c>
      <c r="V33" s="187"/>
      <c r="W33" s="188"/>
      <c r="X33" s="189"/>
      <c r="Y33" s="186">
        <v>45015</v>
      </c>
      <c r="Z33" s="187"/>
    </row>
    <row r="34" spans="1:26" ht="14.25" thickBot="1" x14ac:dyDescent="0.2">
      <c r="A34" s="201">
        <v>44682</v>
      </c>
      <c r="B34" s="200">
        <f>F4</f>
        <v>0</v>
      </c>
      <c r="C34" s="191"/>
      <c r="D34" s="192"/>
      <c r="E34" s="191">
        <v>44712</v>
      </c>
      <c r="F34" s="193"/>
      <c r="G34" s="194"/>
      <c r="H34" s="194"/>
      <c r="I34" s="191">
        <v>44773</v>
      </c>
      <c r="J34" s="193"/>
      <c r="K34" s="191">
        <v>44804</v>
      </c>
      <c r="L34" s="194"/>
      <c r="M34" s="196"/>
      <c r="N34" s="193"/>
      <c r="O34" s="195">
        <v>44865</v>
      </c>
      <c r="P34" s="194"/>
      <c r="Q34" s="191"/>
      <c r="R34" s="193"/>
      <c r="S34" s="191">
        <v>44926</v>
      </c>
      <c r="T34" s="194"/>
      <c r="U34" s="191">
        <v>44957</v>
      </c>
      <c r="V34" s="193"/>
      <c r="W34" s="195"/>
      <c r="X34" s="194"/>
      <c r="Y34" s="196"/>
      <c r="Z34" s="193"/>
    </row>
    <row r="35" spans="1:26" x14ac:dyDescent="0.15">
      <c r="A35" s="201">
        <v>44683</v>
      </c>
      <c r="B35" s="200">
        <f>F5</f>
        <v>0</v>
      </c>
      <c r="C35" s="179"/>
    </row>
    <row r="36" spans="1:26" x14ac:dyDescent="0.15">
      <c r="A36" s="201">
        <v>44684</v>
      </c>
      <c r="B36" s="200" t="s">
        <v>33</v>
      </c>
      <c r="C36" s="179"/>
    </row>
    <row r="37" spans="1:26" x14ac:dyDescent="0.15">
      <c r="A37" s="201">
        <v>44685</v>
      </c>
      <c r="B37" s="200" t="str">
        <f>F7</f>
        <v>＜みどりの日＞</v>
      </c>
      <c r="C37" s="179"/>
    </row>
    <row r="38" spans="1:26" x14ac:dyDescent="0.15">
      <c r="A38" s="201">
        <v>44686</v>
      </c>
      <c r="B38" s="200" t="str">
        <f t="shared" ref="B38:B64" si="2">F8</f>
        <v>＜こどもの日＞</v>
      </c>
      <c r="C38" s="179"/>
    </row>
    <row r="39" spans="1:26" x14ac:dyDescent="0.15">
      <c r="A39" s="201">
        <v>44687</v>
      </c>
      <c r="B39" s="200">
        <f t="shared" si="2"/>
        <v>0</v>
      </c>
      <c r="C39" s="179"/>
    </row>
    <row r="40" spans="1:26" x14ac:dyDescent="0.15">
      <c r="A40" s="201">
        <v>44688</v>
      </c>
      <c r="B40" s="200">
        <f t="shared" si="2"/>
        <v>0</v>
      </c>
      <c r="C40" s="179"/>
    </row>
    <row r="41" spans="1:26" x14ac:dyDescent="0.15">
      <c r="A41" s="201">
        <v>44689</v>
      </c>
      <c r="B41" s="200">
        <f t="shared" si="2"/>
        <v>0</v>
      </c>
      <c r="C41" s="179"/>
    </row>
    <row r="42" spans="1:26" x14ac:dyDescent="0.15">
      <c r="A42" s="201">
        <v>44690</v>
      </c>
      <c r="B42" s="200">
        <f t="shared" si="2"/>
        <v>0</v>
      </c>
      <c r="C42" s="179"/>
    </row>
    <row r="43" spans="1:26" x14ac:dyDescent="0.15">
      <c r="A43" s="201">
        <v>44691</v>
      </c>
      <c r="B43" s="200">
        <f t="shared" si="2"/>
        <v>0</v>
      </c>
      <c r="C43" s="179"/>
    </row>
    <row r="44" spans="1:26" x14ac:dyDescent="0.15">
      <c r="A44" s="201">
        <v>44692</v>
      </c>
      <c r="B44" s="200">
        <f t="shared" si="2"/>
        <v>0</v>
      </c>
      <c r="C44" s="179"/>
    </row>
    <row r="45" spans="1:26" x14ac:dyDescent="0.15">
      <c r="A45" s="201">
        <v>44693</v>
      </c>
      <c r="B45" s="200">
        <f t="shared" si="2"/>
        <v>0</v>
      </c>
      <c r="C45" s="179"/>
    </row>
    <row r="46" spans="1:26" x14ac:dyDescent="0.15">
      <c r="A46" s="201">
        <v>44694</v>
      </c>
      <c r="B46" s="200">
        <f t="shared" si="2"/>
        <v>0</v>
      </c>
      <c r="C46" s="179"/>
    </row>
    <row r="47" spans="1:26" x14ac:dyDescent="0.15">
      <c r="A47" s="201">
        <v>44695</v>
      </c>
      <c r="B47" s="200">
        <f t="shared" si="2"/>
        <v>0</v>
      </c>
      <c r="C47" s="179"/>
    </row>
    <row r="48" spans="1:26" x14ac:dyDescent="0.15">
      <c r="A48" s="201">
        <v>44696</v>
      </c>
      <c r="B48" s="200">
        <f t="shared" si="2"/>
        <v>0</v>
      </c>
      <c r="C48" s="179"/>
    </row>
    <row r="49" spans="1:3" x14ac:dyDescent="0.15">
      <c r="A49" s="201">
        <v>44697</v>
      </c>
      <c r="B49" s="200">
        <f t="shared" si="2"/>
        <v>0</v>
      </c>
      <c r="C49" s="179"/>
    </row>
    <row r="50" spans="1:3" x14ac:dyDescent="0.15">
      <c r="A50" s="201">
        <v>44698</v>
      </c>
      <c r="B50" s="200">
        <f t="shared" si="2"/>
        <v>0</v>
      </c>
      <c r="C50" s="179"/>
    </row>
    <row r="51" spans="1:3" x14ac:dyDescent="0.15">
      <c r="A51" s="201">
        <v>44699</v>
      </c>
      <c r="B51" s="200">
        <f t="shared" si="2"/>
        <v>0</v>
      </c>
      <c r="C51" s="179"/>
    </row>
    <row r="52" spans="1:3" x14ac:dyDescent="0.15">
      <c r="A52" s="201">
        <v>44700</v>
      </c>
      <c r="B52" s="200">
        <f t="shared" si="2"/>
        <v>0</v>
      </c>
      <c r="C52" s="179"/>
    </row>
    <row r="53" spans="1:3" x14ac:dyDescent="0.15">
      <c r="A53" s="201">
        <v>44701</v>
      </c>
      <c r="B53" s="200">
        <f t="shared" si="2"/>
        <v>0</v>
      </c>
      <c r="C53" s="179"/>
    </row>
    <row r="54" spans="1:3" x14ac:dyDescent="0.15">
      <c r="A54" s="201">
        <v>44702</v>
      </c>
      <c r="B54" s="200">
        <f t="shared" si="2"/>
        <v>0</v>
      </c>
      <c r="C54" s="179"/>
    </row>
    <row r="55" spans="1:3" x14ac:dyDescent="0.15">
      <c r="A55" s="201">
        <v>44703</v>
      </c>
      <c r="B55" s="200">
        <f t="shared" si="2"/>
        <v>0</v>
      </c>
      <c r="C55" s="179"/>
    </row>
    <row r="56" spans="1:3" x14ac:dyDescent="0.15">
      <c r="A56" s="201">
        <v>44704</v>
      </c>
      <c r="B56" s="200">
        <f t="shared" si="2"/>
        <v>0</v>
      </c>
      <c r="C56" s="179"/>
    </row>
    <row r="57" spans="1:3" x14ac:dyDescent="0.15">
      <c r="A57" s="201">
        <v>44705</v>
      </c>
      <c r="B57" s="200">
        <f t="shared" si="2"/>
        <v>0</v>
      </c>
      <c r="C57" s="179"/>
    </row>
    <row r="58" spans="1:3" x14ac:dyDescent="0.15">
      <c r="A58" s="201">
        <v>44706</v>
      </c>
      <c r="B58" s="200">
        <f t="shared" si="2"/>
        <v>0</v>
      </c>
      <c r="C58" s="179"/>
    </row>
    <row r="59" spans="1:3" x14ac:dyDescent="0.15">
      <c r="A59" s="201">
        <v>44707</v>
      </c>
      <c r="B59" s="200">
        <f t="shared" si="2"/>
        <v>0</v>
      </c>
      <c r="C59" s="179"/>
    </row>
    <row r="60" spans="1:3" x14ac:dyDescent="0.15">
      <c r="A60" s="201">
        <v>44708</v>
      </c>
      <c r="B60" s="200">
        <f t="shared" si="2"/>
        <v>0</v>
      </c>
      <c r="C60" s="179"/>
    </row>
    <row r="61" spans="1:3" x14ac:dyDescent="0.15">
      <c r="A61" s="201">
        <v>44709</v>
      </c>
      <c r="B61" s="200">
        <f t="shared" si="2"/>
        <v>0</v>
      </c>
      <c r="C61" s="179"/>
    </row>
    <row r="62" spans="1:3" x14ac:dyDescent="0.15">
      <c r="A62" s="201">
        <v>44710</v>
      </c>
      <c r="B62" s="200">
        <f t="shared" si="2"/>
        <v>0</v>
      </c>
      <c r="C62" s="179"/>
    </row>
    <row r="63" spans="1:3" x14ac:dyDescent="0.15">
      <c r="A63" s="201">
        <v>44711</v>
      </c>
      <c r="B63" s="200">
        <f t="shared" si="2"/>
        <v>0</v>
      </c>
      <c r="C63" s="179"/>
    </row>
    <row r="64" spans="1:3" x14ac:dyDescent="0.15">
      <c r="A64" s="201">
        <v>44712</v>
      </c>
      <c r="B64" s="200">
        <f t="shared" si="2"/>
        <v>0</v>
      </c>
      <c r="C64" s="179"/>
    </row>
    <row r="65" spans="1:3" x14ac:dyDescent="0.15">
      <c r="A65" s="201">
        <v>44713</v>
      </c>
      <c r="B65" s="200">
        <f>H4</f>
        <v>0</v>
      </c>
      <c r="C65" s="179"/>
    </row>
    <row r="66" spans="1:3" x14ac:dyDescent="0.15">
      <c r="A66" s="201">
        <v>44714</v>
      </c>
      <c r="B66" s="200">
        <f t="shared" ref="B66:B94" si="3">H5</f>
        <v>0</v>
      </c>
      <c r="C66" s="179"/>
    </row>
    <row r="67" spans="1:3" x14ac:dyDescent="0.15">
      <c r="A67" s="201">
        <v>44715</v>
      </c>
      <c r="B67" s="200">
        <f t="shared" si="3"/>
        <v>0</v>
      </c>
      <c r="C67" s="179"/>
    </row>
    <row r="68" spans="1:3" x14ac:dyDescent="0.15">
      <c r="A68" s="201">
        <v>44716</v>
      </c>
      <c r="B68" s="200">
        <f t="shared" si="3"/>
        <v>0</v>
      </c>
      <c r="C68" s="179"/>
    </row>
    <row r="69" spans="1:3" x14ac:dyDescent="0.15">
      <c r="A69" s="201">
        <v>44717</v>
      </c>
      <c r="B69" s="200">
        <f t="shared" si="3"/>
        <v>0</v>
      </c>
      <c r="C69" s="179"/>
    </row>
    <row r="70" spans="1:3" x14ac:dyDescent="0.15">
      <c r="A70" s="201">
        <v>44718</v>
      </c>
      <c r="B70" s="200">
        <f t="shared" si="3"/>
        <v>0</v>
      </c>
      <c r="C70" s="179"/>
    </row>
    <row r="71" spans="1:3" x14ac:dyDescent="0.15">
      <c r="A71" s="201">
        <v>44719</v>
      </c>
      <c r="B71" s="200">
        <f t="shared" si="3"/>
        <v>0</v>
      </c>
      <c r="C71" s="179"/>
    </row>
    <row r="72" spans="1:3" x14ac:dyDescent="0.15">
      <c r="A72" s="201">
        <v>44720</v>
      </c>
      <c r="B72" s="200">
        <f t="shared" si="3"/>
        <v>0</v>
      </c>
      <c r="C72" s="179"/>
    </row>
    <row r="73" spans="1:3" x14ac:dyDescent="0.15">
      <c r="A73" s="201">
        <v>44721</v>
      </c>
      <c r="B73" s="200">
        <f t="shared" si="3"/>
        <v>0</v>
      </c>
      <c r="C73" s="179"/>
    </row>
    <row r="74" spans="1:3" x14ac:dyDescent="0.15">
      <c r="A74" s="201">
        <v>44722</v>
      </c>
      <c r="B74" s="200">
        <f t="shared" si="3"/>
        <v>0</v>
      </c>
      <c r="C74" s="179"/>
    </row>
    <row r="75" spans="1:3" x14ac:dyDescent="0.15">
      <c r="A75" s="201">
        <v>44723</v>
      </c>
      <c r="B75" s="200">
        <f t="shared" si="3"/>
        <v>0</v>
      </c>
      <c r="C75" s="179"/>
    </row>
    <row r="76" spans="1:3" x14ac:dyDescent="0.15">
      <c r="A76" s="201">
        <v>44724</v>
      </c>
      <c r="B76" s="200">
        <f t="shared" si="3"/>
        <v>0</v>
      </c>
      <c r="C76" s="179"/>
    </row>
    <row r="77" spans="1:3" x14ac:dyDescent="0.15">
      <c r="A77" s="201">
        <v>44725</v>
      </c>
      <c r="B77" s="200">
        <f t="shared" si="3"/>
        <v>0</v>
      </c>
      <c r="C77" s="179"/>
    </row>
    <row r="78" spans="1:3" x14ac:dyDescent="0.15">
      <c r="A78" s="201">
        <v>44726</v>
      </c>
      <c r="B78" s="200">
        <f t="shared" si="3"/>
        <v>0</v>
      </c>
      <c r="C78" s="179"/>
    </row>
    <row r="79" spans="1:3" x14ac:dyDescent="0.15">
      <c r="A79" s="201">
        <v>44727</v>
      </c>
      <c r="B79" s="200">
        <f t="shared" si="3"/>
        <v>0</v>
      </c>
      <c r="C79" s="179"/>
    </row>
    <row r="80" spans="1:3" x14ac:dyDescent="0.15">
      <c r="A80" s="201">
        <v>44728</v>
      </c>
      <c r="B80" s="200">
        <f t="shared" si="3"/>
        <v>0</v>
      </c>
      <c r="C80" s="179"/>
    </row>
    <row r="81" spans="1:3" x14ac:dyDescent="0.15">
      <c r="A81" s="201">
        <v>44729</v>
      </c>
      <c r="B81" s="200">
        <f t="shared" si="3"/>
        <v>0</v>
      </c>
      <c r="C81" s="179"/>
    </row>
    <row r="82" spans="1:3" x14ac:dyDescent="0.15">
      <c r="A82" s="201">
        <v>44730</v>
      </c>
      <c r="B82" s="200">
        <f t="shared" si="3"/>
        <v>0</v>
      </c>
      <c r="C82" s="179"/>
    </row>
    <row r="83" spans="1:3" x14ac:dyDescent="0.15">
      <c r="A83" s="201">
        <v>44731</v>
      </c>
      <c r="B83" s="200">
        <f t="shared" si="3"/>
        <v>0</v>
      </c>
      <c r="C83" s="179"/>
    </row>
    <row r="84" spans="1:3" x14ac:dyDescent="0.15">
      <c r="A84" s="201">
        <v>44732</v>
      </c>
      <c r="B84" s="200">
        <f t="shared" si="3"/>
        <v>0</v>
      </c>
      <c r="C84" s="179"/>
    </row>
    <row r="85" spans="1:3" x14ac:dyDescent="0.15">
      <c r="A85" s="201">
        <v>44733</v>
      </c>
      <c r="B85" s="200">
        <f t="shared" si="3"/>
        <v>0</v>
      </c>
      <c r="C85" s="179"/>
    </row>
    <row r="86" spans="1:3" x14ac:dyDescent="0.15">
      <c r="A86" s="201">
        <v>44734</v>
      </c>
      <c r="B86" s="200">
        <f t="shared" si="3"/>
        <v>0</v>
      </c>
      <c r="C86" s="179"/>
    </row>
    <row r="87" spans="1:3" x14ac:dyDescent="0.15">
      <c r="A87" s="201">
        <v>44735</v>
      </c>
      <c r="B87" s="200">
        <f t="shared" si="3"/>
        <v>0</v>
      </c>
      <c r="C87" s="179"/>
    </row>
    <row r="88" spans="1:3" x14ac:dyDescent="0.15">
      <c r="A88" s="201">
        <v>44736</v>
      </c>
      <c r="B88" s="200">
        <f t="shared" si="3"/>
        <v>0</v>
      </c>
      <c r="C88" s="179"/>
    </row>
    <row r="89" spans="1:3" x14ac:dyDescent="0.15">
      <c r="A89" s="201">
        <v>44737</v>
      </c>
      <c r="B89" s="200">
        <f t="shared" si="3"/>
        <v>0</v>
      </c>
      <c r="C89" s="179"/>
    </row>
    <row r="90" spans="1:3" x14ac:dyDescent="0.15">
      <c r="A90" s="201">
        <v>44738</v>
      </c>
      <c r="B90" s="200">
        <f t="shared" si="3"/>
        <v>0</v>
      </c>
      <c r="C90" s="179"/>
    </row>
    <row r="91" spans="1:3" x14ac:dyDescent="0.15">
      <c r="A91" s="201">
        <v>44739</v>
      </c>
      <c r="B91" s="200">
        <f t="shared" si="3"/>
        <v>0</v>
      </c>
      <c r="C91" s="179"/>
    </row>
    <row r="92" spans="1:3" x14ac:dyDescent="0.15">
      <c r="A92" s="201">
        <v>44740</v>
      </c>
      <c r="B92" s="200">
        <f t="shared" si="3"/>
        <v>0</v>
      </c>
      <c r="C92" s="179"/>
    </row>
    <row r="93" spans="1:3" x14ac:dyDescent="0.15">
      <c r="A93" s="201">
        <v>44741</v>
      </c>
      <c r="B93" s="200">
        <f t="shared" si="3"/>
        <v>0</v>
      </c>
      <c r="C93" s="179"/>
    </row>
    <row r="94" spans="1:3" x14ac:dyDescent="0.15">
      <c r="A94" s="201">
        <v>44742</v>
      </c>
      <c r="B94" s="200">
        <f t="shared" si="3"/>
        <v>0</v>
      </c>
      <c r="C94" s="179"/>
    </row>
    <row r="95" spans="1:3" x14ac:dyDescent="0.15">
      <c r="A95" s="201">
        <v>44743</v>
      </c>
      <c r="B95" s="200">
        <f>J4</f>
        <v>0</v>
      </c>
      <c r="C95" s="179"/>
    </row>
    <row r="96" spans="1:3" x14ac:dyDescent="0.15">
      <c r="A96" s="201">
        <v>44744</v>
      </c>
      <c r="B96" s="200">
        <f t="shared" ref="B96:B125" si="4">J5</f>
        <v>0</v>
      </c>
      <c r="C96" s="179"/>
    </row>
    <row r="97" spans="1:3" x14ac:dyDescent="0.15">
      <c r="A97" s="201">
        <v>44745</v>
      </c>
      <c r="B97" s="200">
        <f t="shared" si="4"/>
        <v>0</v>
      </c>
      <c r="C97" s="179"/>
    </row>
    <row r="98" spans="1:3" x14ac:dyDescent="0.15">
      <c r="A98" s="201">
        <v>44746</v>
      </c>
      <c r="B98" s="200">
        <f t="shared" si="4"/>
        <v>0</v>
      </c>
      <c r="C98" s="179"/>
    </row>
    <row r="99" spans="1:3" x14ac:dyDescent="0.15">
      <c r="A99" s="201">
        <v>44747</v>
      </c>
      <c r="B99" s="200">
        <f t="shared" si="4"/>
        <v>0</v>
      </c>
      <c r="C99" s="179"/>
    </row>
    <row r="100" spans="1:3" x14ac:dyDescent="0.15">
      <c r="A100" s="201">
        <v>44748</v>
      </c>
      <c r="B100" s="200">
        <f t="shared" si="4"/>
        <v>0</v>
      </c>
      <c r="C100" s="179"/>
    </row>
    <row r="101" spans="1:3" x14ac:dyDescent="0.15">
      <c r="A101" s="201">
        <v>44749</v>
      </c>
      <c r="B101" s="200">
        <f t="shared" si="4"/>
        <v>0</v>
      </c>
      <c r="C101" s="179"/>
    </row>
    <row r="102" spans="1:3" x14ac:dyDescent="0.15">
      <c r="A102" s="201">
        <v>44750</v>
      </c>
      <c r="B102" s="200">
        <f t="shared" si="4"/>
        <v>0</v>
      </c>
      <c r="C102" s="179"/>
    </row>
    <row r="103" spans="1:3" x14ac:dyDescent="0.15">
      <c r="A103" s="201">
        <v>44751</v>
      </c>
      <c r="B103" s="200">
        <f t="shared" si="4"/>
        <v>0</v>
      </c>
      <c r="C103" s="179"/>
    </row>
    <row r="104" spans="1:3" x14ac:dyDescent="0.15">
      <c r="A104" s="201">
        <v>44752</v>
      </c>
      <c r="B104" s="200">
        <f t="shared" si="4"/>
        <v>0</v>
      </c>
      <c r="C104" s="179"/>
    </row>
    <row r="105" spans="1:3" x14ac:dyDescent="0.15">
      <c r="A105" s="201">
        <v>44753</v>
      </c>
      <c r="B105" s="200">
        <f t="shared" si="4"/>
        <v>0</v>
      </c>
      <c r="C105" s="179"/>
    </row>
    <row r="106" spans="1:3" x14ac:dyDescent="0.15">
      <c r="A106" s="201">
        <v>44754</v>
      </c>
      <c r="B106" s="200">
        <f t="shared" si="4"/>
        <v>0</v>
      </c>
      <c r="C106" s="179"/>
    </row>
    <row r="107" spans="1:3" x14ac:dyDescent="0.15">
      <c r="A107" s="201">
        <v>44755</v>
      </c>
      <c r="B107" s="200">
        <f t="shared" si="4"/>
        <v>0</v>
      </c>
      <c r="C107" s="179"/>
    </row>
    <row r="108" spans="1:3" x14ac:dyDescent="0.15">
      <c r="A108" s="201">
        <v>44756</v>
      </c>
      <c r="B108" s="200">
        <f t="shared" si="4"/>
        <v>0</v>
      </c>
      <c r="C108" s="179"/>
    </row>
    <row r="109" spans="1:3" x14ac:dyDescent="0.15">
      <c r="A109" s="201">
        <v>44757</v>
      </c>
      <c r="B109" s="200">
        <f t="shared" si="4"/>
        <v>0</v>
      </c>
      <c r="C109" s="179"/>
    </row>
    <row r="110" spans="1:3" x14ac:dyDescent="0.15">
      <c r="A110" s="201">
        <v>44758</v>
      </c>
      <c r="B110" s="200">
        <f t="shared" si="4"/>
        <v>0</v>
      </c>
      <c r="C110" s="179"/>
    </row>
    <row r="111" spans="1:3" x14ac:dyDescent="0.15">
      <c r="A111" s="201">
        <v>44759</v>
      </c>
      <c r="B111" s="200">
        <f t="shared" si="4"/>
        <v>0</v>
      </c>
      <c r="C111" s="179"/>
    </row>
    <row r="112" spans="1:3" x14ac:dyDescent="0.15">
      <c r="A112" s="201">
        <v>44760</v>
      </c>
      <c r="B112" s="200" t="str">
        <f t="shared" si="4"/>
        <v>＜海の日＞</v>
      </c>
      <c r="C112" s="179"/>
    </row>
    <row r="113" spans="1:3" x14ac:dyDescent="0.15">
      <c r="A113" s="201">
        <v>44761</v>
      </c>
      <c r="B113" s="200">
        <f t="shared" si="4"/>
        <v>0</v>
      </c>
      <c r="C113" s="179"/>
    </row>
    <row r="114" spans="1:3" x14ac:dyDescent="0.15">
      <c r="A114" s="201">
        <v>44762</v>
      </c>
      <c r="B114" s="200">
        <f t="shared" si="4"/>
        <v>0</v>
      </c>
      <c r="C114" s="179"/>
    </row>
    <row r="115" spans="1:3" x14ac:dyDescent="0.15">
      <c r="A115" s="201">
        <v>44763</v>
      </c>
      <c r="B115" s="200" t="str">
        <f t="shared" si="4"/>
        <v>＜夏季休業日＞～</v>
      </c>
      <c r="C115" s="179"/>
    </row>
    <row r="116" spans="1:3" x14ac:dyDescent="0.15">
      <c r="A116" s="201">
        <v>44764</v>
      </c>
      <c r="B116" s="200">
        <f t="shared" si="4"/>
        <v>0</v>
      </c>
      <c r="C116" s="179"/>
    </row>
    <row r="117" spans="1:3" x14ac:dyDescent="0.15">
      <c r="A117" s="201">
        <v>44765</v>
      </c>
      <c r="B117" s="200">
        <f t="shared" si="4"/>
        <v>0</v>
      </c>
      <c r="C117" s="179"/>
    </row>
    <row r="118" spans="1:3" x14ac:dyDescent="0.15">
      <c r="A118" s="201">
        <v>44766</v>
      </c>
      <c r="B118" s="200">
        <f t="shared" si="4"/>
        <v>0</v>
      </c>
      <c r="C118" s="179"/>
    </row>
    <row r="119" spans="1:3" x14ac:dyDescent="0.15">
      <c r="A119" s="201">
        <v>44767</v>
      </c>
      <c r="B119" s="200">
        <f t="shared" si="4"/>
        <v>0</v>
      </c>
      <c r="C119" s="179"/>
    </row>
    <row r="120" spans="1:3" x14ac:dyDescent="0.15">
      <c r="A120" s="201">
        <v>44768</v>
      </c>
      <c r="B120" s="200">
        <f t="shared" si="4"/>
        <v>0</v>
      </c>
      <c r="C120" s="179"/>
    </row>
    <row r="121" spans="1:3" x14ac:dyDescent="0.15">
      <c r="A121" s="201">
        <v>44769</v>
      </c>
      <c r="B121" s="200">
        <f t="shared" si="4"/>
        <v>0</v>
      </c>
      <c r="C121" s="179"/>
    </row>
    <row r="122" spans="1:3" x14ac:dyDescent="0.15">
      <c r="A122" s="201">
        <v>44770</v>
      </c>
      <c r="B122" s="200">
        <f t="shared" si="4"/>
        <v>0</v>
      </c>
      <c r="C122" s="179"/>
    </row>
    <row r="123" spans="1:3" x14ac:dyDescent="0.15">
      <c r="A123" s="201">
        <v>44771</v>
      </c>
      <c r="B123" s="200">
        <f t="shared" si="4"/>
        <v>0</v>
      </c>
      <c r="C123" s="179"/>
    </row>
    <row r="124" spans="1:3" x14ac:dyDescent="0.15">
      <c r="A124" s="201">
        <v>44772</v>
      </c>
      <c r="B124" s="200">
        <f t="shared" si="4"/>
        <v>0</v>
      </c>
      <c r="C124" s="179"/>
    </row>
    <row r="125" spans="1:3" x14ac:dyDescent="0.15">
      <c r="A125" s="201">
        <v>44773</v>
      </c>
      <c r="B125" s="200">
        <f t="shared" si="4"/>
        <v>0</v>
      </c>
      <c r="C125" s="179"/>
    </row>
    <row r="126" spans="1:3" x14ac:dyDescent="0.15">
      <c r="A126" s="201">
        <v>44774</v>
      </c>
      <c r="B126" s="200">
        <f>L4</f>
        <v>0</v>
      </c>
      <c r="C126" s="179"/>
    </row>
    <row r="127" spans="1:3" x14ac:dyDescent="0.15">
      <c r="A127" s="201">
        <v>44775</v>
      </c>
      <c r="B127" s="200">
        <f t="shared" ref="B127:B190" si="5">L5</f>
        <v>0</v>
      </c>
      <c r="C127" s="179"/>
    </row>
    <row r="128" spans="1:3" x14ac:dyDescent="0.15">
      <c r="A128" s="201">
        <v>44776</v>
      </c>
      <c r="B128" s="200">
        <f t="shared" si="5"/>
        <v>0</v>
      </c>
      <c r="C128" s="179"/>
    </row>
    <row r="129" spans="1:3" x14ac:dyDescent="0.15">
      <c r="A129" s="201">
        <v>44777</v>
      </c>
      <c r="B129" s="200">
        <f t="shared" si="5"/>
        <v>0</v>
      </c>
      <c r="C129" s="179"/>
    </row>
    <row r="130" spans="1:3" x14ac:dyDescent="0.15">
      <c r="A130" s="201">
        <v>44778</v>
      </c>
      <c r="B130" s="200">
        <f t="shared" si="5"/>
        <v>0</v>
      </c>
      <c r="C130" s="179"/>
    </row>
    <row r="131" spans="1:3" x14ac:dyDescent="0.15">
      <c r="A131" s="201">
        <v>44779</v>
      </c>
      <c r="B131" s="200">
        <f t="shared" si="5"/>
        <v>0</v>
      </c>
      <c r="C131" s="179"/>
    </row>
    <row r="132" spans="1:3" x14ac:dyDescent="0.15">
      <c r="A132" s="201">
        <v>44780</v>
      </c>
      <c r="B132" s="200">
        <f t="shared" si="5"/>
        <v>0</v>
      </c>
      <c r="C132" s="179"/>
    </row>
    <row r="133" spans="1:3" x14ac:dyDescent="0.15">
      <c r="A133" s="201">
        <v>44781</v>
      </c>
      <c r="B133" s="200">
        <f t="shared" si="5"/>
        <v>0</v>
      </c>
      <c r="C133" s="179"/>
    </row>
    <row r="134" spans="1:3" x14ac:dyDescent="0.15">
      <c r="A134" s="201">
        <v>44782</v>
      </c>
      <c r="B134" s="200">
        <f t="shared" si="5"/>
        <v>0</v>
      </c>
      <c r="C134" s="179"/>
    </row>
    <row r="135" spans="1:3" x14ac:dyDescent="0.15">
      <c r="A135" s="201">
        <v>44783</v>
      </c>
      <c r="B135" s="200">
        <f t="shared" si="5"/>
        <v>0</v>
      </c>
      <c r="C135" s="179"/>
    </row>
    <row r="136" spans="1:3" x14ac:dyDescent="0.15">
      <c r="A136" s="201">
        <v>44784</v>
      </c>
      <c r="B136" s="200" t="str">
        <f t="shared" si="5"/>
        <v>＜山の日＞</v>
      </c>
      <c r="C136" s="179"/>
    </row>
    <row r="137" spans="1:3" x14ac:dyDescent="0.15">
      <c r="A137" s="201">
        <v>44785</v>
      </c>
      <c r="B137" s="200">
        <f t="shared" si="5"/>
        <v>0</v>
      </c>
      <c r="C137" s="179"/>
    </row>
    <row r="138" spans="1:3" x14ac:dyDescent="0.15">
      <c r="A138" s="201">
        <v>44786</v>
      </c>
      <c r="B138" s="200">
        <f t="shared" si="5"/>
        <v>0</v>
      </c>
      <c r="C138" s="179"/>
    </row>
    <row r="139" spans="1:3" x14ac:dyDescent="0.15">
      <c r="A139" s="201">
        <v>44787</v>
      </c>
      <c r="B139" s="200">
        <f t="shared" si="5"/>
        <v>0</v>
      </c>
      <c r="C139" s="179"/>
    </row>
    <row r="140" spans="1:3" x14ac:dyDescent="0.15">
      <c r="A140" s="201">
        <v>44788</v>
      </c>
      <c r="B140" s="200">
        <f t="shared" si="5"/>
        <v>0</v>
      </c>
      <c r="C140" s="179"/>
    </row>
    <row r="141" spans="1:3" x14ac:dyDescent="0.15">
      <c r="A141" s="201">
        <v>44789</v>
      </c>
      <c r="B141" s="200">
        <f t="shared" si="5"/>
        <v>0</v>
      </c>
      <c r="C141" s="179"/>
    </row>
    <row r="142" spans="1:3" x14ac:dyDescent="0.15">
      <c r="A142" s="201">
        <v>44790</v>
      </c>
      <c r="B142" s="200">
        <f t="shared" si="5"/>
        <v>0</v>
      </c>
      <c r="C142" s="179"/>
    </row>
    <row r="143" spans="1:3" x14ac:dyDescent="0.15">
      <c r="A143" s="201">
        <v>44791</v>
      </c>
      <c r="B143" s="200">
        <f t="shared" si="5"/>
        <v>0</v>
      </c>
      <c r="C143" s="179"/>
    </row>
    <row r="144" spans="1:3" x14ac:dyDescent="0.15">
      <c r="A144" s="201">
        <v>44792</v>
      </c>
      <c r="B144" s="200">
        <f t="shared" si="5"/>
        <v>0</v>
      </c>
      <c r="C144" s="179"/>
    </row>
    <row r="145" spans="1:3" x14ac:dyDescent="0.15">
      <c r="A145" s="201">
        <v>44793</v>
      </c>
      <c r="B145" s="200">
        <f t="shared" si="5"/>
        <v>0</v>
      </c>
      <c r="C145" s="179"/>
    </row>
    <row r="146" spans="1:3" x14ac:dyDescent="0.15">
      <c r="A146" s="201">
        <v>44794</v>
      </c>
      <c r="B146" s="200">
        <f t="shared" si="5"/>
        <v>0</v>
      </c>
      <c r="C146" s="179"/>
    </row>
    <row r="147" spans="1:3" x14ac:dyDescent="0.15">
      <c r="A147" s="201">
        <v>44795</v>
      </c>
      <c r="B147" s="200">
        <f t="shared" si="5"/>
        <v>0</v>
      </c>
      <c r="C147" s="179"/>
    </row>
    <row r="148" spans="1:3" x14ac:dyDescent="0.15">
      <c r="A148" s="201">
        <v>44796</v>
      </c>
      <c r="B148" s="200">
        <f t="shared" si="5"/>
        <v>0</v>
      </c>
      <c r="C148" s="179"/>
    </row>
    <row r="149" spans="1:3" x14ac:dyDescent="0.15">
      <c r="A149" s="201">
        <v>44797</v>
      </c>
      <c r="B149" s="200" t="str">
        <f t="shared" si="5"/>
        <v>～＜夏季休業日＞</v>
      </c>
      <c r="C149" s="179"/>
    </row>
    <row r="150" spans="1:3" x14ac:dyDescent="0.15">
      <c r="A150" s="201">
        <v>44798</v>
      </c>
      <c r="B150" s="200">
        <f t="shared" si="5"/>
        <v>0</v>
      </c>
      <c r="C150" s="179"/>
    </row>
    <row r="151" spans="1:3" x14ac:dyDescent="0.15">
      <c r="A151" s="201">
        <v>44799</v>
      </c>
      <c r="B151" s="200">
        <f t="shared" si="5"/>
        <v>0</v>
      </c>
      <c r="C151" s="179"/>
    </row>
    <row r="152" spans="1:3" x14ac:dyDescent="0.15">
      <c r="A152" s="201">
        <v>44800</v>
      </c>
      <c r="B152" s="200">
        <f t="shared" si="5"/>
        <v>0</v>
      </c>
      <c r="C152" s="179"/>
    </row>
    <row r="153" spans="1:3" x14ac:dyDescent="0.15">
      <c r="A153" s="201">
        <v>44801</v>
      </c>
      <c r="B153" s="200">
        <f t="shared" si="5"/>
        <v>0</v>
      </c>
      <c r="C153" s="179"/>
    </row>
    <row r="154" spans="1:3" x14ac:dyDescent="0.15">
      <c r="A154" s="201">
        <v>44802</v>
      </c>
      <c r="B154" s="200">
        <f t="shared" si="5"/>
        <v>0</v>
      </c>
      <c r="C154" s="179"/>
    </row>
    <row r="155" spans="1:3" x14ac:dyDescent="0.15">
      <c r="A155" s="201">
        <v>44803</v>
      </c>
      <c r="B155" s="200">
        <f t="shared" si="5"/>
        <v>0</v>
      </c>
      <c r="C155" s="179"/>
    </row>
    <row r="156" spans="1:3" x14ac:dyDescent="0.15">
      <c r="A156" s="201">
        <v>44804</v>
      </c>
      <c r="B156" s="200">
        <f t="shared" si="5"/>
        <v>0</v>
      </c>
      <c r="C156" s="179"/>
    </row>
    <row r="157" spans="1:3" x14ac:dyDescent="0.15">
      <c r="A157" s="201">
        <v>44805</v>
      </c>
      <c r="B157" s="200">
        <f>N4</f>
        <v>0</v>
      </c>
      <c r="C157" s="179"/>
    </row>
    <row r="158" spans="1:3" x14ac:dyDescent="0.15">
      <c r="A158" s="201">
        <v>44806</v>
      </c>
      <c r="B158" s="200">
        <f t="shared" ref="B158:B186" si="6">N5</f>
        <v>0</v>
      </c>
      <c r="C158" s="179"/>
    </row>
    <row r="159" spans="1:3" x14ac:dyDescent="0.15">
      <c r="A159" s="201">
        <v>44807</v>
      </c>
      <c r="B159" s="200">
        <f t="shared" si="6"/>
        <v>0</v>
      </c>
      <c r="C159" s="179"/>
    </row>
    <row r="160" spans="1:3" x14ac:dyDescent="0.15">
      <c r="A160" s="201">
        <v>44808</v>
      </c>
      <c r="B160" s="200">
        <f t="shared" si="6"/>
        <v>0</v>
      </c>
      <c r="C160" s="179"/>
    </row>
    <row r="161" spans="1:3" x14ac:dyDescent="0.15">
      <c r="A161" s="201">
        <v>44809</v>
      </c>
      <c r="B161" s="200">
        <f t="shared" si="6"/>
        <v>0</v>
      </c>
      <c r="C161" s="179"/>
    </row>
    <row r="162" spans="1:3" x14ac:dyDescent="0.15">
      <c r="A162" s="201">
        <v>44810</v>
      </c>
      <c r="B162" s="200">
        <f t="shared" si="6"/>
        <v>0</v>
      </c>
      <c r="C162" s="179"/>
    </row>
    <row r="163" spans="1:3" x14ac:dyDescent="0.15">
      <c r="A163" s="201">
        <v>44811</v>
      </c>
      <c r="B163" s="200">
        <f t="shared" si="6"/>
        <v>0</v>
      </c>
      <c r="C163" s="179"/>
    </row>
    <row r="164" spans="1:3" x14ac:dyDescent="0.15">
      <c r="A164" s="201">
        <v>44812</v>
      </c>
      <c r="B164" s="200">
        <f t="shared" si="6"/>
        <v>0</v>
      </c>
      <c r="C164" s="179"/>
    </row>
    <row r="165" spans="1:3" x14ac:dyDescent="0.15">
      <c r="A165" s="201">
        <v>44813</v>
      </c>
      <c r="B165" s="200">
        <f t="shared" si="6"/>
        <v>0</v>
      </c>
      <c r="C165" s="179"/>
    </row>
    <row r="166" spans="1:3" x14ac:dyDescent="0.15">
      <c r="A166" s="201">
        <v>44814</v>
      </c>
      <c r="B166" s="200">
        <f t="shared" si="6"/>
        <v>0</v>
      </c>
      <c r="C166" s="179"/>
    </row>
    <row r="167" spans="1:3" x14ac:dyDescent="0.15">
      <c r="A167" s="201">
        <v>44815</v>
      </c>
      <c r="B167" s="200">
        <f t="shared" si="6"/>
        <v>0</v>
      </c>
      <c r="C167" s="179"/>
    </row>
    <row r="168" spans="1:3" x14ac:dyDescent="0.15">
      <c r="A168" s="201">
        <v>44816</v>
      </c>
      <c r="B168" s="200">
        <f t="shared" si="6"/>
        <v>0</v>
      </c>
      <c r="C168" s="179"/>
    </row>
    <row r="169" spans="1:3" x14ac:dyDescent="0.15">
      <c r="A169" s="201">
        <v>44817</v>
      </c>
      <c r="B169" s="200">
        <f t="shared" si="6"/>
        <v>0</v>
      </c>
      <c r="C169" s="179"/>
    </row>
    <row r="170" spans="1:3" x14ac:dyDescent="0.15">
      <c r="A170" s="201">
        <v>44818</v>
      </c>
      <c r="B170" s="200">
        <f t="shared" si="6"/>
        <v>0</v>
      </c>
      <c r="C170" s="179"/>
    </row>
    <row r="171" spans="1:3" x14ac:dyDescent="0.15">
      <c r="A171" s="201">
        <v>44819</v>
      </c>
      <c r="B171" s="200">
        <f t="shared" si="6"/>
        <v>0</v>
      </c>
      <c r="C171" s="179"/>
    </row>
    <row r="172" spans="1:3" x14ac:dyDescent="0.15">
      <c r="A172" s="201">
        <v>44820</v>
      </c>
      <c r="B172" s="200">
        <f t="shared" si="6"/>
        <v>0</v>
      </c>
      <c r="C172" s="179"/>
    </row>
    <row r="173" spans="1:3" x14ac:dyDescent="0.15">
      <c r="A173" s="201">
        <v>44821</v>
      </c>
      <c r="B173" s="200">
        <f t="shared" si="6"/>
        <v>0</v>
      </c>
      <c r="C173" s="179"/>
    </row>
    <row r="174" spans="1:3" x14ac:dyDescent="0.15">
      <c r="A174" s="201">
        <v>44822</v>
      </c>
      <c r="B174" s="200">
        <f t="shared" si="6"/>
        <v>0</v>
      </c>
      <c r="C174" s="179"/>
    </row>
    <row r="175" spans="1:3" x14ac:dyDescent="0.15">
      <c r="A175" s="201">
        <v>44823</v>
      </c>
      <c r="B175" s="200" t="str">
        <f t="shared" si="6"/>
        <v>＜敬老の日＞</v>
      </c>
      <c r="C175" s="179"/>
    </row>
    <row r="176" spans="1:3" x14ac:dyDescent="0.15">
      <c r="A176" s="201">
        <v>44824</v>
      </c>
      <c r="B176" s="200">
        <f t="shared" si="6"/>
        <v>0</v>
      </c>
      <c r="C176" s="179"/>
    </row>
    <row r="177" spans="1:3" x14ac:dyDescent="0.15">
      <c r="A177" s="201">
        <v>44825</v>
      </c>
      <c r="B177" s="200">
        <f t="shared" si="6"/>
        <v>0</v>
      </c>
      <c r="C177" s="179"/>
    </row>
    <row r="178" spans="1:3" x14ac:dyDescent="0.15">
      <c r="A178" s="201">
        <v>44826</v>
      </c>
      <c r="B178" s="200">
        <f t="shared" si="6"/>
        <v>0</v>
      </c>
      <c r="C178" s="179"/>
    </row>
    <row r="179" spans="1:3" x14ac:dyDescent="0.15">
      <c r="A179" s="201">
        <v>44827</v>
      </c>
      <c r="B179" s="200" t="str">
        <f t="shared" si="6"/>
        <v>＜秋分の日＞</v>
      </c>
      <c r="C179" s="179"/>
    </row>
    <row r="180" spans="1:3" x14ac:dyDescent="0.15">
      <c r="A180" s="201">
        <v>44828</v>
      </c>
      <c r="B180" s="200">
        <f t="shared" si="6"/>
        <v>0</v>
      </c>
      <c r="C180" s="179"/>
    </row>
    <row r="181" spans="1:3" x14ac:dyDescent="0.15">
      <c r="A181" s="201">
        <v>44829</v>
      </c>
      <c r="B181" s="200">
        <f t="shared" si="6"/>
        <v>0</v>
      </c>
      <c r="C181" s="179"/>
    </row>
    <row r="182" spans="1:3" x14ac:dyDescent="0.15">
      <c r="A182" s="201">
        <v>44830</v>
      </c>
      <c r="B182" s="200">
        <f t="shared" si="6"/>
        <v>0</v>
      </c>
      <c r="C182" s="179"/>
    </row>
    <row r="183" spans="1:3" x14ac:dyDescent="0.15">
      <c r="A183" s="201">
        <v>44831</v>
      </c>
      <c r="B183" s="200">
        <f t="shared" si="6"/>
        <v>0</v>
      </c>
      <c r="C183" s="179"/>
    </row>
    <row r="184" spans="1:3" x14ac:dyDescent="0.15">
      <c r="A184" s="201">
        <v>44832</v>
      </c>
      <c r="B184" s="200">
        <f t="shared" si="6"/>
        <v>0</v>
      </c>
      <c r="C184" s="179"/>
    </row>
    <row r="185" spans="1:3" x14ac:dyDescent="0.15">
      <c r="A185" s="201">
        <v>44833</v>
      </c>
      <c r="B185" s="200">
        <f t="shared" si="6"/>
        <v>0</v>
      </c>
      <c r="C185" s="179"/>
    </row>
    <row r="186" spans="1:3" x14ac:dyDescent="0.15">
      <c r="A186" s="201">
        <v>44834</v>
      </c>
      <c r="B186" s="200">
        <f t="shared" si="6"/>
        <v>0</v>
      </c>
      <c r="C186" s="179"/>
    </row>
    <row r="187" spans="1:3" x14ac:dyDescent="0.15">
      <c r="A187" s="201">
        <v>44835</v>
      </c>
      <c r="B187" s="200">
        <f>P4</f>
        <v>0</v>
      </c>
      <c r="C187" s="179"/>
    </row>
    <row r="188" spans="1:3" x14ac:dyDescent="0.15">
      <c r="A188" s="201">
        <v>44836</v>
      </c>
      <c r="B188" s="200">
        <f t="shared" ref="B188:B217" si="7">P5</f>
        <v>0</v>
      </c>
      <c r="C188" s="179"/>
    </row>
    <row r="189" spans="1:3" x14ac:dyDescent="0.15">
      <c r="A189" s="201">
        <v>44837</v>
      </c>
      <c r="B189" s="200">
        <f t="shared" si="7"/>
        <v>0</v>
      </c>
      <c r="C189" s="179"/>
    </row>
    <row r="190" spans="1:3" x14ac:dyDescent="0.15">
      <c r="A190" s="201">
        <v>44838</v>
      </c>
      <c r="B190" s="200">
        <f t="shared" si="7"/>
        <v>0</v>
      </c>
      <c r="C190" s="179"/>
    </row>
    <row r="191" spans="1:3" x14ac:dyDescent="0.15">
      <c r="A191" s="201">
        <v>44839</v>
      </c>
      <c r="B191" s="200">
        <f t="shared" si="7"/>
        <v>0</v>
      </c>
      <c r="C191" s="179"/>
    </row>
    <row r="192" spans="1:3" x14ac:dyDescent="0.15">
      <c r="A192" s="201">
        <v>44840</v>
      </c>
      <c r="B192" s="200">
        <f t="shared" si="7"/>
        <v>0</v>
      </c>
      <c r="C192" s="179"/>
    </row>
    <row r="193" spans="1:3" x14ac:dyDescent="0.15">
      <c r="A193" s="201">
        <v>44841</v>
      </c>
      <c r="B193" s="200">
        <f t="shared" si="7"/>
        <v>0</v>
      </c>
      <c r="C193" s="179"/>
    </row>
    <row r="194" spans="1:3" x14ac:dyDescent="0.15">
      <c r="A194" s="201">
        <v>44842</v>
      </c>
      <c r="B194" s="200">
        <f t="shared" si="7"/>
        <v>0</v>
      </c>
      <c r="C194" s="179"/>
    </row>
    <row r="195" spans="1:3" x14ac:dyDescent="0.15">
      <c r="A195" s="201">
        <v>44843</v>
      </c>
      <c r="B195" s="200">
        <f t="shared" si="7"/>
        <v>0</v>
      </c>
      <c r="C195" s="179"/>
    </row>
    <row r="196" spans="1:3" x14ac:dyDescent="0.15">
      <c r="A196" s="201">
        <v>44844</v>
      </c>
      <c r="B196" s="200" t="str">
        <f t="shared" si="7"/>
        <v>＜スポーツの日＞</v>
      </c>
      <c r="C196" s="179"/>
    </row>
    <row r="197" spans="1:3" x14ac:dyDescent="0.15">
      <c r="A197" s="201">
        <v>44845</v>
      </c>
      <c r="B197" s="200">
        <f t="shared" si="7"/>
        <v>0</v>
      </c>
      <c r="C197" s="179"/>
    </row>
    <row r="198" spans="1:3" x14ac:dyDescent="0.15">
      <c r="A198" s="201">
        <v>44846</v>
      </c>
      <c r="B198" s="200">
        <f t="shared" si="7"/>
        <v>0</v>
      </c>
      <c r="C198" s="179"/>
    </row>
    <row r="199" spans="1:3" x14ac:dyDescent="0.15">
      <c r="A199" s="201">
        <v>44847</v>
      </c>
      <c r="B199" s="200">
        <f t="shared" si="7"/>
        <v>0</v>
      </c>
      <c r="C199" s="179"/>
    </row>
    <row r="200" spans="1:3" x14ac:dyDescent="0.15">
      <c r="A200" s="201">
        <v>44848</v>
      </c>
      <c r="B200" s="200">
        <f t="shared" si="7"/>
        <v>0</v>
      </c>
      <c r="C200" s="179"/>
    </row>
    <row r="201" spans="1:3" x14ac:dyDescent="0.15">
      <c r="A201" s="201">
        <v>44849</v>
      </c>
      <c r="B201" s="200">
        <f t="shared" si="7"/>
        <v>0</v>
      </c>
      <c r="C201" s="179"/>
    </row>
    <row r="202" spans="1:3" x14ac:dyDescent="0.15">
      <c r="A202" s="201">
        <v>44850</v>
      </c>
      <c r="B202" s="200">
        <f t="shared" si="7"/>
        <v>0</v>
      </c>
      <c r="C202" s="179"/>
    </row>
    <row r="203" spans="1:3" x14ac:dyDescent="0.15">
      <c r="A203" s="201">
        <v>44851</v>
      </c>
      <c r="B203" s="200">
        <f t="shared" si="7"/>
        <v>0</v>
      </c>
      <c r="C203" s="179"/>
    </row>
    <row r="204" spans="1:3" x14ac:dyDescent="0.15">
      <c r="A204" s="201">
        <v>44852</v>
      </c>
      <c r="B204" s="200">
        <f t="shared" si="7"/>
        <v>0</v>
      </c>
      <c r="C204" s="179"/>
    </row>
    <row r="205" spans="1:3" x14ac:dyDescent="0.15">
      <c r="A205" s="201">
        <v>44853</v>
      </c>
      <c r="B205" s="200">
        <f t="shared" si="7"/>
        <v>0</v>
      </c>
      <c r="C205" s="179"/>
    </row>
    <row r="206" spans="1:3" x14ac:dyDescent="0.15">
      <c r="A206" s="201">
        <v>44854</v>
      </c>
      <c r="B206" s="200">
        <f t="shared" si="7"/>
        <v>0</v>
      </c>
      <c r="C206" s="179"/>
    </row>
    <row r="207" spans="1:3" x14ac:dyDescent="0.15">
      <c r="A207" s="201">
        <v>44855</v>
      </c>
      <c r="B207" s="200">
        <f t="shared" si="7"/>
        <v>0</v>
      </c>
      <c r="C207" s="179"/>
    </row>
    <row r="208" spans="1:3" x14ac:dyDescent="0.15">
      <c r="A208" s="201">
        <v>44856</v>
      </c>
      <c r="B208" s="200">
        <f t="shared" si="7"/>
        <v>0</v>
      </c>
      <c r="C208" s="179"/>
    </row>
    <row r="209" spans="1:3" x14ac:dyDescent="0.15">
      <c r="A209" s="201">
        <v>44857</v>
      </c>
      <c r="B209" s="200">
        <f t="shared" si="7"/>
        <v>0</v>
      </c>
      <c r="C209" s="179"/>
    </row>
    <row r="210" spans="1:3" x14ac:dyDescent="0.15">
      <c r="A210" s="201">
        <v>44858</v>
      </c>
      <c r="B210" s="200">
        <f t="shared" si="7"/>
        <v>0</v>
      </c>
      <c r="C210" s="179"/>
    </row>
    <row r="211" spans="1:3" x14ac:dyDescent="0.15">
      <c r="A211" s="201">
        <v>44859</v>
      </c>
      <c r="B211" s="200">
        <f t="shared" si="7"/>
        <v>0</v>
      </c>
      <c r="C211" s="179"/>
    </row>
    <row r="212" spans="1:3" x14ac:dyDescent="0.15">
      <c r="A212" s="201">
        <v>44860</v>
      </c>
      <c r="B212" s="200">
        <f t="shared" si="7"/>
        <v>0</v>
      </c>
      <c r="C212" s="179"/>
    </row>
    <row r="213" spans="1:3" x14ac:dyDescent="0.15">
      <c r="A213" s="201">
        <v>44861</v>
      </c>
      <c r="B213" s="200">
        <f t="shared" si="7"/>
        <v>0</v>
      </c>
      <c r="C213" s="179"/>
    </row>
    <row r="214" spans="1:3" x14ac:dyDescent="0.15">
      <c r="A214" s="201">
        <v>44862</v>
      </c>
      <c r="B214" s="200">
        <f t="shared" si="7"/>
        <v>0</v>
      </c>
      <c r="C214" s="179"/>
    </row>
    <row r="215" spans="1:3" x14ac:dyDescent="0.15">
      <c r="A215" s="201">
        <v>44863</v>
      </c>
      <c r="B215" s="200">
        <f t="shared" si="7"/>
        <v>0</v>
      </c>
      <c r="C215" s="179"/>
    </row>
    <row r="216" spans="1:3" x14ac:dyDescent="0.15">
      <c r="A216" s="201">
        <v>44864</v>
      </c>
      <c r="B216" s="200">
        <f t="shared" si="7"/>
        <v>0</v>
      </c>
      <c r="C216" s="179"/>
    </row>
    <row r="217" spans="1:3" x14ac:dyDescent="0.15">
      <c r="A217" s="201">
        <v>44865</v>
      </c>
      <c r="B217" s="200">
        <f t="shared" si="7"/>
        <v>0</v>
      </c>
      <c r="C217" s="179"/>
    </row>
    <row r="218" spans="1:3" x14ac:dyDescent="0.15">
      <c r="A218" s="201">
        <v>44866</v>
      </c>
      <c r="B218" s="200">
        <f>R4</f>
        <v>0</v>
      </c>
      <c r="C218" s="179"/>
    </row>
    <row r="219" spans="1:3" x14ac:dyDescent="0.15">
      <c r="A219" s="201">
        <v>44867</v>
      </c>
      <c r="B219" s="200">
        <f t="shared" ref="B219:B247" si="8">R5</f>
        <v>0</v>
      </c>
      <c r="C219" s="179"/>
    </row>
    <row r="220" spans="1:3" x14ac:dyDescent="0.15">
      <c r="A220" s="201">
        <v>44868</v>
      </c>
      <c r="B220" s="200" t="str">
        <f t="shared" si="8"/>
        <v>＜文化の日＞</v>
      </c>
      <c r="C220" s="179"/>
    </row>
    <row r="221" spans="1:3" x14ac:dyDescent="0.15">
      <c r="A221" s="201">
        <v>44869</v>
      </c>
      <c r="B221" s="200">
        <f t="shared" si="8"/>
        <v>0</v>
      </c>
      <c r="C221" s="179"/>
    </row>
    <row r="222" spans="1:3" x14ac:dyDescent="0.15">
      <c r="A222" s="201">
        <v>44870</v>
      </c>
      <c r="B222" s="200">
        <f t="shared" si="8"/>
        <v>0</v>
      </c>
      <c r="C222" s="179"/>
    </row>
    <row r="223" spans="1:3" x14ac:dyDescent="0.15">
      <c r="A223" s="201">
        <v>44871</v>
      </c>
      <c r="B223" s="200">
        <f t="shared" si="8"/>
        <v>0</v>
      </c>
      <c r="C223" s="179"/>
    </row>
    <row r="224" spans="1:3" x14ac:dyDescent="0.15">
      <c r="A224" s="201">
        <v>44872</v>
      </c>
      <c r="B224" s="200">
        <f t="shared" si="8"/>
        <v>0</v>
      </c>
      <c r="C224" s="179"/>
    </row>
    <row r="225" spans="1:3" x14ac:dyDescent="0.15">
      <c r="A225" s="201">
        <v>44873</v>
      </c>
      <c r="B225" s="200">
        <f t="shared" si="8"/>
        <v>0</v>
      </c>
      <c r="C225" s="179"/>
    </row>
    <row r="226" spans="1:3" x14ac:dyDescent="0.15">
      <c r="A226" s="201">
        <v>44874</v>
      </c>
      <c r="B226" s="200">
        <f t="shared" si="8"/>
        <v>0</v>
      </c>
      <c r="C226" s="179"/>
    </row>
    <row r="227" spans="1:3" x14ac:dyDescent="0.15">
      <c r="A227" s="201">
        <v>44875</v>
      </c>
      <c r="B227" s="200">
        <f t="shared" si="8"/>
        <v>0</v>
      </c>
      <c r="C227" s="179"/>
    </row>
    <row r="228" spans="1:3" x14ac:dyDescent="0.15">
      <c r="A228" s="201">
        <v>44876</v>
      </c>
      <c r="B228" s="200">
        <f t="shared" si="8"/>
        <v>0</v>
      </c>
      <c r="C228" s="179"/>
    </row>
    <row r="229" spans="1:3" x14ac:dyDescent="0.15">
      <c r="A229" s="201">
        <v>44877</v>
      </c>
      <c r="B229" s="200">
        <f t="shared" si="8"/>
        <v>0</v>
      </c>
      <c r="C229" s="179"/>
    </row>
    <row r="230" spans="1:3" x14ac:dyDescent="0.15">
      <c r="A230" s="201">
        <v>44878</v>
      </c>
      <c r="B230" s="200">
        <f t="shared" si="8"/>
        <v>0</v>
      </c>
      <c r="C230" s="179"/>
    </row>
    <row r="231" spans="1:3" x14ac:dyDescent="0.15">
      <c r="A231" s="201">
        <v>44879</v>
      </c>
      <c r="B231" s="200">
        <f t="shared" si="8"/>
        <v>0</v>
      </c>
      <c r="C231" s="179"/>
    </row>
    <row r="232" spans="1:3" x14ac:dyDescent="0.15">
      <c r="A232" s="201">
        <v>44880</v>
      </c>
      <c r="B232" s="200">
        <f t="shared" si="8"/>
        <v>0</v>
      </c>
      <c r="C232" s="179"/>
    </row>
    <row r="233" spans="1:3" x14ac:dyDescent="0.15">
      <c r="A233" s="201">
        <v>44881</v>
      </c>
      <c r="B233" s="200">
        <f t="shared" si="8"/>
        <v>0</v>
      </c>
      <c r="C233" s="179"/>
    </row>
    <row r="234" spans="1:3" x14ac:dyDescent="0.15">
      <c r="A234" s="201">
        <v>44882</v>
      </c>
      <c r="B234" s="200">
        <f t="shared" si="8"/>
        <v>0</v>
      </c>
      <c r="C234" s="179"/>
    </row>
    <row r="235" spans="1:3" x14ac:dyDescent="0.15">
      <c r="A235" s="201">
        <v>44883</v>
      </c>
      <c r="B235" s="200">
        <f t="shared" si="8"/>
        <v>0</v>
      </c>
      <c r="C235" s="179"/>
    </row>
    <row r="236" spans="1:3" x14ac:dyDescent="0.15">
      <c r="A236" s="201">
        <v>44884</v>
      </c>
      <c r="B236" s="200">
        <f t="shared" si="8"/>
        <v>0</v>
      </c>
      <c r="C236" s="179"/>
    </row>
    <row r="237" spans="1:3" x14ac:dyDescent="0.15">
      <c r="A237" s="201">
        <v>44885</v>
      </c>
      <c r="B237" s="200">
        <f t="shared" si="8"/>
        <v>0</v>
      </c>
      <c r="C237" s="179"/>
    </row>
    <row r="238" spans="1:3" x14ac:dyDescent="0.15">
      <c r="A238" s="201">
        <v>44886</v>
      </c>
      <c r="B238" s="200">
        <f t="shared" si="8"/>
        <v>0</v>
      </c>
      <c r="C238" s="179"/>
    </row>
    <row r="239" spans="1:3" x14ac:dyDescent="0.15">
      <c r="A239" s="201">
        <v>44887</v>
      </c>
      <c r="B239" s="200">
        <f t="shared" si="8"/>
        <v>0</v>
      </c>
      <c r="C239" s="179"/>
    </row>
    <row r="240" spans="1:3" x14ac:dyDescent="0.15">
      <c r="A240" s="201">
        <v>44888</v>
      </c>
      <c r="B240" s="200" t="str">
        <f t="shared" si="8"/>
        <v>＜勤労感謝の日＞</v>
      </c>
      <c r="C240" s="179"/>
    </row>
    <row r="241" spans="1:3" x14ac:dyDescent="0.15">
      <c r="A241" s="201">
        <v>44889</v>
      </c>
      <c r="B241" s="200">
        <f t="shared" si="8"/>
        <v>0</v>
      </c>
      <c r="C241" s="179"/>
    </row>
    <row r="242" spans="1:3" x14ac:dyDescent="0.15">
      <c r="A242" s="201">
        <v>44890</v>
      </c>
      <c r="B242" s="200">
        <f t="shared" si="8"/>
        <v>0</v>
      </c>
      <c r="C242" s="179"/>
    </row>
    <row r="243" spans="1:3" x14ac:dyDescent="0.15">
      <c r="A243" s="201">
        <v>44891</v>
      </c>
      <c r="B243" s="200">
        <f t="shared" si="8"/>
        <v>0</v>
      </c>
      <c r="C243" s="179"/>
    </row>
    <row r="244" spans="1:3" x14ac:dyDescent="0.15">
      <c r="A244" s="201">
        <v>44892</v>
      </c>
      <c r="B244" s="200">
        <f t="shared" si="8"/>
        <v>0</v>
      </c>
      <c r="C244" s="179"/>
    </row>
    <row r="245" spans="1:3" x14ac:dyDescent="0.15">
      <c r="A245" s="201">
        <v>44893</v>
      </c>
      <c r="B245" s="200">
        <f t="shared" si="8"/>
        <v>0</v>
      </c>
      <c r="C245" s="179"/>
    </row>
    <row r="246" spans="1:3" x14ac:dyDescent="0.15">
      <c r="A246" s="201">
        <v>44894</v>
      </c>
      <c r="B246" s="200">
        <f t="shared" si="8"/>
        <v>0</v>
      </c>
      <c r="C246" s="179"/>
    </row>
    <row r="247" spans="1:3" x14ac:dyDescent="0.15">
      <c r="A247" s="201">
        <v>44895</v>
      </c>
      <c r="B247" s="200">
        <f t="shared" si="8"/>
        <v>0</v>
      </c>
      <c r="C247" s="179"/>
    </row>
    <row r="248" spans="1:3" x14ac:dyDescent="0.15">
      <c r="A248" s="201">
        <v>44896</v>
      </c>
      <c r="B248" s="200">
        <f>T4</f>
        <v>0</v>
      </c>
      <c r="C248" s="179"/>
    </row>
    <row r="249" spans="1:3" x14ac:dyDescent="0.15">
      <c r="A249" s="201">
        <v>44897</v>
      </c>
      <c r="B249" s="200">
        <f t="shared" ref="B249:B278" si="9">T5</f>
        <v>0</v>
      </c>
      <c r="C249" s="179"/>
    </row>
    <row r="250" spans="1:3" x14ac:dyDescent="0.15">
      <c r="A250" s="201">
        <v>44898</v>
      </c>
      <c r="B250" s="200">
        <f t="shared" si="9"/>
        <v>0</v>
      </c>
      <c r="C250" s="179"/>
    </row>
    <row r="251" spans="1:3" x14ac:dyDescent="0.15">
      <c r="A251" s="201">
        <v>44899</v>
      </c>
      <c r="B251" s="200">
        <f t="shared" si="9"/>
        <v>0</v>
      </c>
      <c r="C251" s="179"/>
    </row>
    <row r="252" spans="1:3" x14ac:dyDescent="0.15">
      <c r="A252" s="201">
        <v>44900</v>
      </c>
      <c r="B252" s="200">
        <f t="shared" si="9"/>
        <v>0</v>
      </c>
      <c r="C252" s="179"/>
    </row>
    <row r="253" spans="1:3" x14ac:dyDescent="0.15">
      <c r="A253" s="201">
        <v>44901</v>
      </c>
      <c r="B253" s="200">
        <f t="shared" si="9"/>
        <v>0</v>
      </c>
      <c r="C253" s="179"/>
    </row>
    <row r="254" spans="1:3" x14ac:dyDescent="0.15">
      <c r="A254" s="201">
        <v>44902</v>
      </c>
      <c r="B254" s="200">
        <f t="shared" si="9"/>
        <v>0</v>
      </c>
      <c r="C254" s="179"/>
    </row>
    <row r="255" spans="1:3" x14ac:dyDescent="0.15">
      <c r="A255" s="201">
        <v>44903</v>
      </c>
      <c r="B255" s="200">
        <f t="shared" si="9"/>
        <v>0</v>
      </c>
      <c r="C255" s="179"/>
    </row>
    <row r="256" spans="1:3" x14ac:dyDescent="0.15">
      <c r="A256" s="201">
        <v>44904</v>
      </c>
      <c r="B256" s="200">
        <f t="shared" si="9"/>
        <v>0</v>
      </c>
      <c r="C256" s="179"/>
    </row>
    <row r="257" spans="1:3" x14ac:dyDescent="0.15">
      <c r="A257" s="201">
        <v>44905</v>
      </c>
      <c r="B257" s="200">
        <f t="shared" si="9"/>
        <v>0</v>
      </c>
      <c r="C257" s="179"/>
    </row>
    <row r="258" spans="1:3" x14ac:dyDescent="0.15">
      <c r="A258" s="201">
        <v>44906</v>
      </c>
      <c r="B258" s="200">
        <f t="shared" si="9"/>
        <v>0</v>
      </c>
      <c r="C258" s="179"/>
    </row>
    <row r="259" spans="1:3" x14ac:dyDescent="0.15">
      <c r="A259" s="201">
        <v>44907</v>
      </c>
      <c r="B259" s="200">
        <f t="shared" si="9"/>
        <v>0</v>
      </c>
      <c r="C259" s="179"/>
    </row>
    <row r="260" spans="1:3" x14ac:dyDescent="0.15">
      <c r="A260" s="201">
        <v>44908</v>
      </c>
      <c r="B260" s="200">
        <f t="shared" si="9"/>
        <v>0</v>
      </c>
      <c r="C260" s="179"/>
    </row>
    <row r="261" spans="1:3" x14ac:dyDescent="0.15">
      <c r="A261" s="201">
        <v>44909</v>
      </c>
      <c r="B261" s="200">
        <f t="shared" si="9"/>
        <v>0</v>
      </c>
      <c r="C261" s="179"/>
    </row>
    <row r="262" spans="1:3" x14ac:dyDescent="0.15">
      <c r="A262" s="201">
        <v>44910</v>
      </c>
      <c r="B262" s="200">
        <f t="shared" si="9"/>
        <v>0</v>
      </c>
      <c r="C262" s="179"/>
    </row>
    <row r="263" spans="1:3" x14ac:dyDescent="0.15">
      <c r="A263" s="201">
        <v>44911</v>
      </c>
      <c r="B263" s="200">
        <f t="shared" si="9"/>
        <v>0</v>
      </c>
      <c r="C263" s="179"/>
    </row>
    <row r="264" spans="1:3" x14ac:dyDescent="0.15">
      <c r="A264" s="201">
        <v>44912</v>
      </c>
      <c r="B264" s="200">
        <f t="shared" si="9"/>
        <v>0</v>
      </c>
      <c r="C264" s="179"/>
    </row>
    <row r="265" spans="1:3" x14ac:dyDescent="0.15">
      <c r="A265" s="201">
        <v>44913</v>
      </c>
      <c r="B265" s="200">
        <f t="shared" si="9"/>
        <v>0</v>
      </c>
      <c r="C265" s="179"/>
    </row>
    <row r="266" spans="1:3" x14ac:dyDescent="0.15">
      <c r="A266" s="201">
        <v>44914</v>
      </c>
      <c r="B266" s="200">
        <f t="shared" si="9"/>
        <v>0</v>
      </c>
      <c r="C266" s="179"/>
    </row>
    <row r="267" spans="1:3" x14ac:dyDescent="0.15">
      <c r="A267" s="201">
        <v>44915</v>
      </c>
      <c r="B267" s="200">
        <f t="shared" si="9"/>
        <v>0</v>
      </c>
      <c r="C267" s="179"/>
    </row>
    <row r="268" spans="1:3" x14ac:dyDescent="0.15">
      <c r="A268" s="201">
        <v>44916</v>
      </c>
      <c r="B268" s="200">
        <f t="shared" si="9"/>
        <v>0</v>
      </c>
      <c r="C268" s="179"/>
    </row>
    <row r="269" spans="1:3" x14ac:dyDescent="0.15">
      <c r="A269" s="201">
        <v>44917</v>
      </c>
      <c r="B269" s="200">
        <f t="shared" si="9"/>
        <v>0</v>
      </c>
      <c r="C269" s="179"/>
    </row>
    <row r="270" spans="1:3" x14ac:dyDescent="0.15">
      <c r="A270" s="201">
        <v>44918</v>
      </c>
      <c r="B270" s="200">
        <f t="shared" si="9"/>
        <v>0</v>
      </c>
      <c r="C270" s="179"/>
    </row>
    <row r="271" spans="1:3" x14ac:dyDescent="0.15">
      <c r="A271" s="201">
        <v>44919</v>
      </c>
      <c r="B271" s="200" t="str">
        <f t="shared" si="9"/>
        <v>＜冬季休業＞～</v>
      </c>
      <c r="C271" s="179"/>
    </row>
    <row r="272" spans="1:3" x14ac:dyDescent="0.15">
      <c r="A272" s="201">
        <v>44920</v>
      </c>
      <c r="B272" s="200">
        <f t="shared" si="9"/>
        <v>0</v>
      </c>
      <c r="C272" s="179"/>
    </row>
    <row r="273" spans="1:3" x14ac:dyDescent="0.15">
      <c r="A273" s="201">
        <v>44921</v>
      </c>
      <c r="B273" s="200">
        <f t="shared" si="9"/>
        <v>0</v>
      </c>
      <c r="C273" s="179"/>
    </row>
    <row r="274" spans="1:3" x14ac:dyDescent="0.15">
      <c r="A274" s="201">
        <v>44922</v>
      </c>
      <c r="B274" s="200">
        <f t="shared" si="9"/>
        <v>0</v>
      </c>
      <c r="C274" s="179"/>
    </row>
    <row r="275" spans="1:3" x14ac:dyDescent="0.15">
      <c r="A275" s="201">
        <v>44923</v>
      </c>
      <c r="B275" s="200">
        <f t="shared" si="9"/>
        <v>0</v>
      </c>
      <c r="C275" s="179"/>
    </row>
    <row r="276" spans="1:3" x14ac:dyDescent="0.15">
      <c r="A276" s="201">
        <v>44924</v>
      </c>
      <c r="B276" s="200">
        <f t="shared" si="9"/>
        <v>0</v>
      </c>
      <c r="C276" s="179"/>
    </row>
    <row r="277" spans="1:3" x14ac:dyDescent="0.15">
      <c r="A277" s="201">
        <v>44925</v>
      </c>
      <c r="B277" s="200">
        <f t="shared" si="9"/>
        <v>0</v>
      </c>
      <c r="C277" s="179"/>
    </row>
    <row r="278" spans="1:3" x14ac:dyDescent="0.15">
      <c r="A278" s="201">
        <v>44926</v>
      </c>
      <c r="B278" s="200">
        <f t="shared" si="9"/>
        <v>0</v>
      </c>
      <c r="C278" s="179"/>
    </row>
    <row r="279" spans="1:3" x14ac:dyDescent="0.15">
      <c r="A279" s="201">
        <v>44927</v>
      </c>
      <c r="B279" s="200" t="str">
        <f>V4</f>
        <v>＜元日＞</v>
      </c>
      <c r="C279" s="179"/>
    </row>
    <row r="280" spans="1:3" x14ac:dyDescent="0.15">
      <c r="A280" s="201">
        <v>44928</v>
      </c>
      <c r="B280" s="200" t="str">
        <f t="shared" ref="B280:B309" si="10">V5</f>
        <v>＜振替休日＞</v>
      </c>
      <c r="C280" s="179"/>
    </row>
    <row r="281" spans="1:3" x14ac:dyDescent="0.15">
      <c r="A281" s="201">
        <v>44929</v>
      </c>
      <c r="B281" s="200">
        <f t="shared" si="10"/>
        <v>0</v>
      </c>
      <c r="C281" s="179"/>
    </row>
    <row r="282" spans="1:3" x14ac:dyDescent="0.15">
      <c r="A282" s="201">
        <v>44930</v>
      </c>
      <c r="B282" s="200">
        <f t="shared" si="10"/>
        <v>0</v>
      </c>
      <c r="C282" s="179"/>
    </row>
    <row r="283" spans="1:3" x14ac:dyDescent="0.15">
      <c r="A283" s="201">
        <v>44931</v>
      </c>
      <c r="B283" s="200">
        <f t="shared" si="10"/>
        <v>0</v>
      </c>
      <c r="C283" s="179"/>
    </row>
    <row r="284" spans="1:3" x14ac:dyDescent="0.15">
      <c r="A284" s="201">
        <v>44932</v>
      </c>
      <c r="B284" s="200">
        <f t="shared" si="10"/>
        <v>0</v>
      </c>
      <c r="C284" s="179"/>
    </row>
    <row r="285" spans="1:3" x14ac:dyDescent="0.15">
      <c r="A285" s="201">
        <v>44933</v>
      </c>
      <c r="B285" s="200" t="str">
        <f t="shared" si="10"/>
        <v>～＜冬季休業＞</v>
      </c>
      <c r="C285" s="179"/>
    </row>
    <row r="286" spans="1:3" x14ac:dyDescent="0.15">
      <c r="A286" s="201">
        <v>44934</v>
      </c>
      <c r="B286" s="200">
        <f t="shared" si="10"/>
        <v>0</v>
      </c>
      <c r="C286" s="179"/>
    </row>
    <row r="287" spans="1:3" x14ac:dyDescent="0.15">
      <c r="A287" s="201">
        <v>44935</v>
      </c>
      <c r="B287" s="200" t="str">
        <f t="shared" si="10"/>
        <v>＜成人の日＞</v>
      </c>
      <c r="C287" s="179"/>
    </row>
    <row r="288" spans="1:3" x14ac:dyDescent="0.15">
      <c r="A288" s="201">
        <v>44936</v>
      </c>
      <c r="B288" s="200">
        <f t="shared" si="10"/>
        <v>0</v>
      </c>
      <c r="C288" s="179"/>
    </row>
    <row r="289" spans="1:3" x14ac:dyDescent="0.15">
      <c r="A289" s="201">
        <v>44937</v>
      </c>
      <c r="B289" s="200">
        <f t="shared" si="10"/>
        <v>0</v>
      </c>
      <c r="C289" s="179"/>
    </row>
    <row r="290" spans="1:3" x14ac:dyDescent="0.15">
      <c r="A290" s="201">
        <v>44938</v>
      </c>
      <c r="B290" s="200">
        <f t="shared" si="10"/>
        <v>0</v>
      </c>
      <c r="C290" s="179"/>
    </row>
    <row r="291" spans="1:3" x14ac:dyDescent="0.15">
      <c r="A291" s="201">
        <v>44939</v>
      </c>
      <c r="B291" s="200">
        <f t="shared" si="10"/>
        <v>0</v>
      </c>
      <c r="C291" s="179"/>
    </row>
    <row r="292" spans="1:3" x14ac:dyDescent="0.15">
      <c r="A292" s="201">
        <v>44940</v>
      </c>
      <c r="B292" s="200">
        <f t="shared" si="10"/>
        <v>0</v>
      </c>
      <c r="C292" s="179"/>
    </row>
    <row r="293" spans="1:3" x14ac:dyDescent="0.15">
      <c r="A293" s="201">
        <v>44941</v>
      </c>
      <c r="B293" s="200">
        <f t="shared" si="10"/>
        <v>0</v>
      </c>
      <c r="C293" s="179"/>
    </row>
    <row r="294" spans="1:3" x14ac:dyDescent="0.15">
      <c r="A294" s="201">
        <v>44942</v>
      </c>
      <c r="B294" s="200">
        <f t="shared" si="10"/>
        <v>0</v>
      </c>
      <c r="C294" s="179"/>
    </row>
    <row r="295" spans="1:3" x14ac:dyDescent="0.15">
      <c r="A295" s="201">
        <v>44943</v>
      </c>
      <c r="B295" s="200">
        <f t="shared" si="10"/>
        <v>0</v>
      </c>
      <c r="C295" s="179"/>
    </row>
    <row r="296" spans="1:3" x14ac:dyDescent="0.15">
      <c r="A296" s="201">
        <v>44944</v>
      </c>
      <c r="B296" s="200">
        <f t="shared" si="10"/>
        <v>0</v>
      </c>
      <c r="C296" s="179"/>
    </row>
    <row r="297" spans="1:3" x14ac:dyDescent="0.15">
      <c r="A297" s="201">
        <v>44945</v>
      </c>
      <c r="B297" s="200">
        <f t="shared" si="10"/>
        <v>0</v>
      </c>
      <c r="C297" s="179"/>
    </row>
    <row r="298" spans="1:3" x14ac:dyDescent="0.15">
      <c r="A298" s="201">
        <v>44946</v>
      </c>
      <c r="B298" s="200">
        <f t="shared" si="10"/>
        <v>0</v>
      </c>
      <c r="C298" s="179"/>
    </row>
    <row r="299" spans="1:3" x14ac:dyDescent="0.15">
      <c r="A299" s="201">
        <v>44947</v>
      </c>
      <c r="B299" s="200">
        <f t="shared" si="10"/>
        <v>0</v>
      </c>
      <c r="C299" s="179"/>
    </row>
    <row r="300" spans="1:3" x14ac:dyDescent="0.15">
      <c r="A300" s="201">
        <v>44948</v>
      </c>
      <c r="B300" s="200">
        <f t="shared" si="10"/>
        <v>0</v>
      </c>
      <c r="C300" s="179"/>
    </row>
    <row r="301" spans="1:3" x14ac:dyDescent="0.15">
      <c r="A301" s="201">
        <v>44949</v>
      </c>
      <c r="B301" s="200">
        <f t="shared" si="10"/>
        <v>0</v>
      </c>
      <c r="C301" s="179"/>
    </row>
    <row r="302" spans="1:3" x14ac:dyDescent="0.15">
      <c r="A302" s="201">
        <v>44950</v>
      </c>
      <c r="B302" s="200">
        <f t="shared" si="10"/>
        <v>0</v>
      </c>
      <c r="C302" s="179"/>
    </row>
    <row r="303" spans="1:3" x14ac:dyDescent="0.15">
      <c r="A303" s="201">
        <v>44951</v>
      </c>
      <c r="B303" s="200">
        <f t="shared" si="10"/>
        <v>0</v>
      </c>
      <c r="C303" s="179"/>
    </row>
    <row r="304" spans="1:3" x14ac:dyDescent="0.15">
      <c r="A304" s="201">
        <v>44952</v>
      </c>
      <c r="B304" s="200">
        <f t="shared" si="10"/>
        <v>0</v>
      </c>
      <c r="C304" s="179"/>
    </row>
    <row r="305" spans="1:3" x14ac:dyDescent="0.15">
      <c r="A305" s="201">
        <v>44953</v>
      </c>
      <c r="B305" s="200">
        <f t="shared" si="10"/>
        <v>0</v>
      </c>
      <c r="C305" s="179"/>
    </row>
    <row r="306" spans="1:3" x14ac:dyDescent="0.15">
      <c r="A306" s="201">
        <v>44954</v>
      </c>
      <c r="B306" s="200">
        <f t="shared" si="10"/>
        <v>0</v>
      </c>
      <c r="C306" s="179"/>
    </row>
    <row r="307" spans="1:3" x14ac:dyDescent="0.15">
      <c r="A307" s="201">
        <v>44955</v>
      </c>
      <c r="B307" s="200">
        <f t="shared" si="10"/>
        <v>0</v>
      </c>
      <c r="C307" s="179"/>
    </row>
    <row r="308" spans="1:3" x14ac:dyDescent="0.15">
      <c r="A308" s="201">
        <v>44956</v>
      </c>
      <c r="B308" s="200">
        <f t="shared" si="10"/>
        <v>0</v>
      </c>
      <c r="C308" s="179"/>
    </row>
    <row r="309" spans="1:3" x14ac:dyDescent="0.15">
      <c r="A309" s="201">
        <v>44957</v>
      </c>
      <c r="B309" s="200">
        <f t="shared" si="10"/>
        <v>0</v>
      </c>
      <c r="C309" s="179"/>
    </row>
    <row r="310" spans="1:3" x14ac:dyDescent="0.15">
      <c r="A310" s="201">
        <v>44958</v>
      </c>
      <c r="B310" s="200">
        <f>X4</f>
        <v>0</v>
      </c>
      <c r="C310" s="179"/>
    </row>
    <row r="311" spans="1:3" x14ac:dyDescent="0.15">
      <c r="A311" s="201">
        <v>44959</v>
      </c>
      <c r="B311" s="200">
        <f t="shared" ref="B311:B337" si="11">X5</f>
        <v>0</v>
      </c>
      <c r="C311" s="179"/>
    </row>
    <row r="312" spans="1:3" x14ac:dyDescent="0.15">
      <c r="A312" s="201">
        <v>44960</v>
      </c>
      <c r="B312" s="200">
        <f t="shared" si="11"/>
        <v>0</v>
      </c>
      <c r="C312" s="179"/>
    </row>
    <row r="313" spans="1:3" x14ac:dyDescent="0.15">
      <c r="A313" s="201">
        <v>44961</v>
      </c>
      <c r="B313" s="200">
        <f t="shared" si="11"/>
        <v>0</v>
      </c>
      <c r="C313" s="179"/>
    </row>
    <row r="314" spans="1:3" x14ac:dyDescent="0.15">
      <c r="A314" s="201">
        <v>44962</v>
      </c>
      <c r="B314" s="200">
        <f t="shared" si="11"/>
        <v>0</v>
      </c>
      <c r="C314" s="179"/>
    </row>
    <row r="315" spans="1:3" x14ac:dyDescent="0.15">
      <c r="A315" s="201">
        <v>44963</v>
      </c>
      <c r="B315" s="200">
        <f t="shared" si="11"/>
        <v>0</v>
      </c>
      <c r="C315" s="179"/>
    </row>
    <row r="316" spans="1:3" x14ac:dyDescent="0.15">
      <c r="A316" s="201">
        <v>44964</v>
      </c>
      <c r="B316" s="200">
        <f t="shared" si="11"/>
        <v>0</v>
      </c>
      <c r="C316" s="179"/>
    </row>
    <row r="317" spans="1:3" x14ac:dyDescent="0.15">
      <c r="A317" s="201">
        <v>44965</v>
      </c>
      <c r="B317" s="200">
        <f t="shared" si="11"/>
        <v>0</v>
      </c>
      <c r="C317" s="179"/>
    </row>
    <row r="318" spans="1:3" x14ac:dyDescent="0.15">
      <c r="A318" s="201">
        <v>44966</v>
      </c>
      <c r="B318" s="200">
        <f t="shared" si="11"/>
        <v>0</v>
      </c>
      <c r="C318" s="179"/>
    </row>
    <row r="319" spans="1:3" x14ac:dyDescent="0.15">
      <c r="A319" s="201">
        <v>44967</v>
      </c>
      <c r="B319" s="200">
        <f t="shared" si="11"/>
        <v>0</v>
      </c>
      <c r="C319" s="179"/>
    </row>
    <row r="320" spans="1:3" x14ac:dyDescent="0.15">
      <c r="A320" s="201">
        <v>44968</v>
      </c>
      <c r="B320" s="200" t="str">
        <f t="shared" si="11"/>
        <v>＜建国記念の日＞</v>
      </c>
      <c r="C320" s="179"/>
    </row>
    <row r="321" spans="1:3" x14ac:dyDescent="0.15">
      <c r="A321" s="201">
        <v>44969</v>
      </c>
      <c r="B321" s="200">
        <f t="shared" si="11"/>
        <v>0</v>
      </c>
      <c r="C321" s="179"/>
    </row>
    <row r="322" spans="1:3" x14ac:dyDescent="0.15">
      <c r="A322" s="201">
        <v>44970</v>
      </c>
      <c r="B322" s="200">
        <f t="shared" si="11"/>
        <v>0</v>
      </c>
      <c r="C322" s="179"/>
    </row>
    <row r="323" spans="1:3" x14ac:dyDescent="0.15">
      <c r="A323" s="201">
        <v>44971</v>
      </c>
      <c r="B323" s="200">
        <f t="shared" si="11"/>
        <v>0</v>
      </c>
      <c r="C323" s="179"/>
    </row>
    <row r="324" spans="1:3" x14ac:dyDescent="0.15">
      <c r="A324" s="201">
        <v>44972</v>
      </c>
      <c r="B324" s="200">
        <f t="shared" si="11"/>
        <v>0</v>
      </c>
      <c r="C324" s="179"/>
    </row>
    <row r="325" spans="1:3" x14ac:dyDescent="0.15">
      <c r="A325" s="201">
        <v>44973</v>
      </c>
      <c r="B325" s="200">
        <f t="shared" si="11"/>
        <v>0</v>
      </c>
      <c r="C325" s="179"/>
    </row>
    <row r="326" spans="1:3" x14ac:dyDescent="0.15">
      <c r="A326" s="201">
        <v>44974</v>
      </c>
      <c r="B326" s="200">
        <f t="shared" si="11"/>
        <v>0</v>
      </c>
      <c r="C326" s="179"/>
    </row>
    <row r="327" spans="1:3" x14ac:dyDescent="0.15">
      <c r="A327" s="201">
        <v>44975</v>
      </c>
      <c r="B327" s="200">
        <f t="shared" si="11"/>
        <v>0</v>
      </c>
      <c r="C327" s="179"/>
    </row>
    <row r="328" spans="1:3" x14ac:dyDescent="0.15">
      <c r="A328" s="201">
        <v>44976</v>
      </c>
      <c r="B328" s="200">
        <f t="shared" si="11"/>
        <v>0</v>
      </c>
      <c r="C328" s="179"/>
    </row>
    <row r="329" spans="1:3" x14ac:dyDescent="0.15">
      <c r="A329" s="201">
        <v>44977</v>
      </c>
      <c r="B329" s="200">
        <f t="shared" si="11"/>
        <v>0</v>
      </c>
      <c r="C329" s="179"/>
    </row>
    <row r="330" spans="1:3" x14ac:dyDescent="0.15">
      <c r="A330" s="201">
        <v>44978</v>
      </c>
      <c r="B330" s="200">
        <f t="shared" si="11"/>
        <v>0</v>
      </c>
      <c r="C330" s="179"/>
    </row>
    <row r="331" spans="1:3" x14ac:dyDescent="0.15">
      <c r="A331" s="201">
        <v>44979</v>
      </c>
      <c r="B331" s="200">
        <f t="shared" si="11"/>
        <v>0</v>
      </c>
      <c r="C331" s="179"/>
    </row>
    <row r="332" spans="1:3" x14ac:dyDescent="0.15">
      <c r="A332" s="201">
        <v>44980</v>
      </c>
      <c r="B332" s="200" t="str">
        <f t="shared" si="11"/>
        <v>＜天皇誕生日＞</v>
      </c>
      <c r="C332" s="179"/>
    </row>
    <row r="333" spans="1:3" x14ac:dyDescent="0.15">
      <c r="A333" s="201">
        <v>44981</v>
      </c>
      <c r="B333" s="200">
        <f t="shared" si="11"/>
        <v>0</v>
      </c>
      <c r="C333" s="179"/>
    </row>
    <row r="334" spans="1:3" x14ac:dyDescent="0.15">
      <c r="A334" s="201">
        <v>44982</v>
      </c>
      <c r="B334" s="200">
        <f t="shared" si="11"/>
        <v>0</v>
      </c>
      <c r="C334" s="179"/>
    </row>
    <row r="335" spans="1:3" x14ac:dyDescent="0.15">
      <c r="A335" s="201">
        <v>44983</v>
      </c>
      <c r="B335" s="200">
        <f t="shared" si="11"/>
        <v>0</v>
      </c>
      <c r="C335" s="179"/>
    </row>
    <row r="336" spans="1:3" x14ac:dyDescent="0.15">
      <c r="A336" s="201">
        <v>44984</v>
      </c>
      <c r="B336" s="200">
        <f t="shared" si="11"/>
        <v>0</v>
      </c>
      <c r="C336" s="179"/>
    </row>
    <row r="337" spans="1:3" x14ac:dyDescent="0.15">
      <c r="A337" s="201">
        <v>44985</v>
      </c>
      <c r="B337" s="200">
        <f t="shared" si="11"/>
        <v>0</v>
      </c>
      <c r="C337" s="179"/>
    </row>
    <row r="338" spans="1:3" x14ac:dyDescent="0.15">
      <c r="A338" s="201">
        <v>44986</v>
      </c>
      <c r="B338" s="200">
        <f>Z4</f>
        <v>0</v>
      </c>
      <c r="C338" s="179"/>
    </row>
    <row r="339" spans="1:3" x14ac:dyDescent="0.15">
      <c r="A339" s="201">
        <v>44987</v>
      </c>
      <c r="B339" s="200">
        <f t="shared" ref="B339:B368" si="12">Z5</f>
        <v>0</v>
      </c>
      <c r="C339" s="179"/>
    </row>
    <row r="340" spans="1:3" x14ac:dyDescent="0.15">
      <c r="A340" s="201">
        <v>44988</v>
      </c>
      <c r="B340" s="200">
        <f t="shared" si="12"/>
        <v>0</v>
      </c>
      <c r="C340" s="179"/>
    </row>
    <row r="341" spans="1:3" x14ac:dyDescent="0.15">
      <c r="A341" s="201">
        <v>44989</v>
      </c>
      <c r="B341" s="200">
        <f t="shared" si="12"/>
        <v>0</v>
      </c>
      <c r="C341" s="179"/>
    </row>
    <row r="342" spans="1:3" x14ac:dyDescent="0.15">
      <c r="A342" s="201">
        <v>44990</v>
      </c>
      <c r="B342" s="200">
        <f t="shared" si="12"/>
        <v>0</v>
      </c>
      <c r="C342" s="179"/>
    </row>
    <row r="343" spans="1:3" x14ac:dyDescent="0.15">
      <c r="A343" s="201">
        <v>44991</v>
      </c>
      <c r="B343" s="200">
        <f t="shared" si="12"/>
        <v>0</v>
      </c>
      <c r="C343" s="179"/>
    </row>
    <row r="344" spans="1:3" x14ac:dyDescent="0.15">
      <c r="A344" s="201">
        <v>44992</v>
      </c>
      <c r="B344" s="200">
        <f t="shared" si="12"/>
        <v>0</v>
      </c>
      <c r="C344" s="179"/>
    </row>
    <row r="345" spans="1:3" x14ac:dyDescent="0.15">
      <c r="A345" s="201">
        <v>44993</v>
      </c>
      <c r="B345" s="200">
        <f t="shared" si="12"/>
        <v>0</v>
      </c>
      <c r="C345" s="179"/>
    </row>
    <row r="346" spans="1:3" x14ac:dyDescent="0.15">
      <c r="A346" s="201">
        <v>44994</v>
      </c>
      <c r="B346" s="200">
        <f t="shared" si="12"/>
        <v>0</v>
      </c>
      <c r="C346" s="179"/>
    </row>
    <row r="347" spans="1:3" x14ac:dyDescent="0.15">
      <c r="A347" s="201">
        <v>44995</v>
      </c>
      <c r="B347" s="200">
        <f t="shared" si="12"/>
        <v>0</v>
      </c>
      <c r="C347" s="179"/>
    </row>
    <row r="348" spans="1:3" x14ac:dyDescent="0.15">
      <c r="A348" s="201">
        <v>44996</v>
      </c>
      <c r="B348" s="200">
        <f t="shared" si="12"/>
        <v>0</v>
      </c>
      <c r="C348" s="179"/>
    </row>
    <row r="349" spans="1:3" x14ac:dyDescent="0.15">
      <c r="A349" s="201">
        <v>44997</v>
      </c>
      <c r="B349" s="200">
        <f t="shared" si="12"/>
        <v>0</v>
      </c>
      <c r="C349" s="179"/>
    </row>
    <row r="350" spans="1:3" x14ac:dyDescent="0.15">
      <c r="A350" s="201">
        <v>44998</v>
      </c>
      <c r="B350" s="200">
        <f t="shared" si="12"/>
        <v>0</v>
      </c>
      <c r="C350" s="179"/>
    </row>
    <row r="351" spans="1:3" x14ac:dyDescent="0.15">
      <c r="A351" s="201">
        <v>44999</v>
      </c>
      <c r="B351" s="200">
        <f t="shared" si="12"/>
        <v>0</v>
      </c>
      <c r="C351" s="179"/>
    </row>
    <row r="352" spans="1:3" x14ac:dyDescent="0.15">
      <c r="A352" s="201">
        <v>45000</v>
      </c>
      <c r="B352" s="200">
        <f t="shared" si="12"/>
        <v>0</v>
      </c>
      <c r="C352" s="179"/>
    </row>
    <row r="353" spans="1:3" x14ac:dyDescent="0.15">
      <c r="A353" s="201">
        <v>45001</v>
      </c>
      <c r="B353" s="200">
        <f t="shared" si="12"/>
        <v>0</v>
      </c>
      <c r="C353" s="179"/>
    </row>
    <row r="354" spans="1:3" x14ac:dyDescent="0.15">
      <c r="A354" s="201">
        <v>45002</v>
      </c>
      <c r="B354" s="200">
        <f t="shared" si="12"/>
        <v>0</v>
      </c>
      <c r="C354" s="179"/>
    </row>
    <row r="355" spans="1:3" x14ac:dyDescent="0.15">
      <c r="A355" s="201">
        <v>45003</v>
      </c>
      <c r="B355" s="200">
        <f t="shared" si="12"/>
        <v>0</v>
      </c>
      <c r="C355" s="179"/>
    </row>
    <row r="356" spans="1:3" x14ac:dyDescent="0.15">
      <c r="A356" s="201">
        <v>45004</v>
      </c>
      <c r="B356" s="200">
        <f t="shared" si="12"/>
        <v>0</v>
      </c>
      <c r="C356" s="179"/>
    </row>
    <row r="357" spans="1:3" x14ac:dyDescent="0.15">
      <c r="A357" s="201">
        <v>45005</v>
      </c>
      <c r="B357" s="200">
        <f t="shared" si="12"/>
        <v>0</v>
      </c>
      <c r="C357" s="179"/>
    </row>
    <row r="358" spans="1:3" x14ac:dyDescent="0.15">
      <c r="A358" s="201">
        <v>45006</v>
      </c>
      <c r="B358" s="200" t="str">
        <f t="shared" si="12"/>
        <v>＜春分の日＞</v>
      </c>
      <c r="C358" s="179"/>
    </row>
    <row r="359" spans="1:3" x14ac:dyDescent="0.15">
      <c r="A359" s="201">
        <v>45007</v>
      </c>
      <c r="B359" s="200">
        <f t="shared" si="12"/>
        <v>0</v>
      </c>
      <c r="C359" s="179"/>
    </row>
    <row r="360" spans="1:3" x14ac:dyDescent="0.15">
      <c r="A360" s="201">
        <v>45008</v>
      </c>
      <c r="B360" s="200">
        <f t="shared" si="12"/>
        <v>0</v>
      </c>
      <c r="C360" s="179"/>
    </row>
    <row r="361" spans="1:3" x14ac:dyDescent="0.15">
      <c r="A361" s="201">
        <v>45009</v>
      </c>
      <c r="B361" s="200" t="str">
        <f t="shared" si="12"/>
        <v>＜学年末休業＞～</v>
      </c>
      <c r="C361" s="179"/>
    </row>
    <row r="362" spans="1:3" x14ac:dyDescent="0.15">
      <c r="A362" s="201">
        <v>45010</v>
      </c>
      <c r="B362" s="200">
        <f t="shared" si="12"/>
        <v>0</v>
      </c>
      <c r="C362" s="179"/>
    </row>
    <row r="363" spans="1:3" x14ac:dyDescent="0.15">
      <c r="A363" s="201">
        <v>45011</v>
      </c>
      <c r="B363" s="200">
        <f t="shared" si="12"/>
        <v>0</v>
      </c>
      <c r="C363" s="179"/>
    </row>
    <row r="364" spans="1:3" x14ac:dyDescent="0.15">
      <c r="A364" s="201">
        <v>45012</v>
      </c>
      <c r="B364" s="200">
        <f t="shared" si="12"/>
        <v>0</v>
      </c>
      <c r="C364" s="179"/>
    </row>
    <row r="365" spans="1:3" x14ac:dyDescent="0.15">
      <c r="A365" s="201">
        <v>45013</v>
      </c>
      <c r="B365" s="200">
        <f t="shared" si="12"/>
        <v>0</v>
      </c>
      <c r="C365" s="179"/>
    </row>
    <row r="366" spans="1:3" x14ac:dyDescent="0.15">
      <c r="A366" s="201">
        <v>45014</v>
      </c>
      <c r="B366" s="200">
        <f t="shared" si="12"/>
        <v>0</v>
      </c>
      <c r="C366" s="179"/>
    </row>
    <row r="367" spans="1:3" x14ac:dyDescent="0.15">
      <c r="A367" s="201">
        <v>45015</v>
      </c>
      <c r="B367" s="200">
        <f t="shared" si="12"/>
        <v>0</v>
      </c>
      <c r="C367" s="179"/>
    </row>
    <row r="368" spans="1:3" x14ac:dyDescent="0.15">
      <c r="A368" s="201">
        <v>45016</v>
      </c>
      <c r="B368" s="200">
        <f t="shared" si="12"/>
        <v>0</v>
      </c>
      <c r="C368" s="179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44704</v>
      </c>
      <c r="D1" s="215"/>
      <c r="E1" s="215"/>
      <c r="F1" s="215">
        <f>$C$2+1</f>
        <v>44705</v>
      </c>
      <c r="G1" s="215"/>
      <c r="H1" s="215"/>
      <c r="I1" s="215">
        <f>$C$2+2</f>
        <v>44706</v>
      </c>
      <c r="J1" s="215"/>
      <c r="K1" s="215"/>
      <c r="L1" s="215">
        <f>$C$2+3</f>
        <v>44707</v>
      </c>
      <c r="M1" s="215"/>
      <c r="N1" s="215"/>
      <c r="O1" s="215">
        <f>$C$2+4</f>
        <v>44708</v>
      </c>
      <c r="P1" s="215"/>
      <c r="Q1" s="215"/>
      <c r="R1" s="6"/>
      <c r="S1" s="6"/>
      <c r="T1" s="6"/>
      <c r="U1" s="215">
        <f>$C$2+5</f>
        <v>44709</v>
      </c>
      <c r="V1" s="215"/>
      <c r="W1" s="215"/>
      <c r="X1" s="215">
        <f>$C$2+6</f>
        <v>44710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'8週'!AF1+1</f>
        <v>9</v>
      </c>
    </row>
    <row r="2" spans="2:32" ht="27" customHeight="1" thickTop="1" thickBot="1" x14ac:dyDescent="0.55000000000000004">
      <c r="B2" s="8"/>
      <c r="C2" s="236">
        <f>'8週'!C2:E2+7</f>
        <v>44704</v>
      </c>
      <c r="D2" s="234"/>
      <c r="E2" s="237"/>
      <c r="F2" s="234">
        <f>C2+1</f>
        <v>44705</v>
      </c>
      <c r="G2" s="234"/>
      <c r="H2" s="234"/>
      <c r="I2" s="236">
        <f>F2+1</f>
        <v>44706</v>
      </c>
      <c r="J2" s="234"/>
      <c r="K2" s="237"/>
      <c r="L2" s="236">
        <f>I2+1</f>
        <v>44707</v>
      </c>
      <c r="M2" s="234"/>
      <c r="N2" s="237"/>
      <c r="O2" s="234">
        <f>L2+1</f>
        <v>44708</v>
      </c>
      <c r="P2" s="234"/>
      <c r="Q2" s="235"/>
      <c r="R2" s="118"/>
      <c r="S2" s="119"/>
      <c r="T2" s="120"/>
      <c r="U2" s="241">
        <f>O2+1</f>
        <v>44709</v>
      </c>
      <c r="V2" s="242"/>
      <c r="W2" s="243"/>
      <c r="X2" s="244">
        <f>U2+1</f>
        <v>44710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12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15" priority="1" stopIfTrue="1" operator="equal">
      <formula>"１年"</formula>
    </cfRule>
    <cfRule type="cellIs" dxfId="214" priority="2" stopIfTrue="1" operator="equal">
      <formula>"２年"</formula>
    </cfRule>
    <cfRule type="cellIs" dxfId="213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44711</v>
      </c>
      <c r="D1" s="215"/>
      <c r="E1" s="215"/>
      <c r="F1" s="215">
        <f>$C$2+1</f>
        <v>44712</v>
      </c>
      <c r="G1" s="215"/>
      <c r="H1" s="215"/>
      <c r="I1" s="215">
        <f>$C$2+2</f>
        <v>44713</v>
      </c>
      <c r="J1" s="215"/>
      <c r="K1" s="215"/>
      <c r="L1" s="215">
        <f>$C$2+3</f>
        <v>44714</v>
      </c>
      <c r="M1" s="215"/>
      <c r="N1" s="215"/>
      <c r="O1" s="215">
        <f>$C$2+4</f>
        <v>44715</v>
      </c>
      <c r="P1" s="215"/>
      <c r="Q1" s="215"/>
      <c r="R1" s="6"/>
      <c r="S1" s="6"/>
      <c r="T1" s="6"/>
      <c r="U1" s="215">
        <f>$C$2+5</f>
        <v>44716</v>
      </c>
      <c r="V1" s="215"/>
      <c r="W1" s="215"/>
      <c r="X1" s="215">
        <f>$C$2+6</f>
        <v>44717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'9週'!AF1+1</f>
        <v>10</v>
      </c>
    </row>
    <row r="2" spans="2:32" ht="27" customHeight="1" thickTop="1" thickBot="1" x14ac:dyDescent="0.55000000000000004">
      <c r="B2" s="8"/>
      <c r="C2" s="236">
        <f>'9週'!C2:E2+7</f>
        <v>44711</v>
      </c>
      <c r="D2" s="234"/>
      <c r="E2" s="237"/>
      <c r="F2" s="234">
        <f>C2+1</f>
        <v>44712</v>
      </c>
      <c r="G2" s="234"/>
      <c r="H2" s="234"/>
      <c r="I2" s="236">
        <f>F2+1</f>
        <v>44713</v>
      </c>
      <c r="J2" s="234"/>
      <c r="K2" s="237"/>
      <c r="L2" s="236">
        <f>I2+1</f>
        <v>44714</v>
      </c>
      <c r="M2" s="234"/>
      <c r="N2" s="237"/>
      <c r="O2" s="234">
        <f>L2+1</f>
        <v>44715</v>
      </c>
      <c r="P2" s="234"/>
      <c r="Q2" s="235"/>
      <c r="R2" s="118"/>
      <c r="S2" s="119"/>
      <c r="T2" s="120"/>
      <c r="U2" s="241">
        <f>O2+1</f>
        <v>44716</v>
      </c>
      <c r="V2" s="242"/>
      <c r="W2" s="243"/>
      <c r="X2" s="244">
        <f>U2+1</f>
        <v>44717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12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12" priority="1" stopIfTrue="1" operator="equal">
      <formula>"１年"</formula>
    </cfRule>
    <cfRule type="cellIs" dxfId="211" priority="2" stopIfTrue="1" operator="equal">
      <formula>"２年"</formula>
    </cfRule>
    <cfRule type="cellIs" dxfId="210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44718</v>
      </c>
      <c r="D1" s="215"/>
      <c r="E1" s="215"/>
      <c r="F1" s="215">
        <f>$C$2+1</f>
        <v>44719</v>
      </c>
      <c r="G1" s="215"/>
      <c r="H1" s="215"/>
      <c r="I1" s="215">
        <f>$C$2+2</f>
        <v>44720</v>
      </c>
      <c r="J1" s="215"/>
      <c r="K1" s="215"/>
      <c r="L1" s="215">
        <f>$C$2+3</f>
        <v>44721</v>
      </c>
      <c r="M1" s="215"/>
      <c r="N1" s="215"/>
      <c r="O1" s="215">
        <f>$C$2+4</f>
        <v>44722</v>
      </c>
      <c r="P1" s="215"/>
      <c r="Q1" s="215"/>
      <c r="R1" s="6"/>
      <c r="S1" s="6"/>
      <c r="T1" s="6"/>
      <c r="U1" s="215">
        <f>$C$2+5</f>
        <v>44723</v>
      </c>
      <c r="V1" s="215"/>
      <c r="W1" s="215"/>
      <c r="X1" s="215">
        <f>$C$2+6</f>
        <v>44724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'10週'!AF1+1</f>
        <v>11</v>
      </c>
    </row>
    <row r="2" spans="2:32" ht="27" customHeight="1" thickTop="1" thickBot="1" x14ac:dyDescent="0.55000000000000004">
      <c r="B2" s="8"/>
      <c r="C2" s="236">
        <f>'10週'!C2:E2+7</f>
        <v>44718</v>
      </c>
      <c r="D2" s="234"/>
      <c r="E2" s="237"/>
      <c r="F2" s="234">
        <f>C2+1</f>
        <v>44719</v>
      </c>
      <c r="G2" s="234"/>
      <c r="H2" s="234"/>
      <c r="I2" s="236">
        <f>F2+1</f>
        <v>44720</v>
      </c>
      <c r="J2" s="234"/>
      <c r="K2" s="237"/>
      <c r="L2" s="236">
        <f>I2+1</f>
        <v>44721</v>
      </c>
      <c r="M2" s="234"/>
      <c r="N2" s="237"/>
      <c r="O2" s="234">
        <f>L2+1</f>
        <v>44722</v>
      </c>
      <c r="P2" s="234"/>
      <c r="Q2" s="235"/>
      <c r="R2" s="118"/>
      <c r="S2" s="119"/>
      <c r="T2" s="120"/>
      <c r="U2" s="241">
        <f>O2+1</f>
        <v>44723</v>
      </c>
      <c r="V2" s="242"/>
      <c r="W2" s="243"/>
      <c r="X2" s="244">
        <f>U2+1</f>
        <v>44724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12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09" priority="1" stopIfTrue="1" operator="equal">
      <formula>"１年"</formula>
    </cfRule>
    <cfRule type="cellIs" dxfId="208" priority="2" stopIfTrue="1" operator="equal">
      <formula>"２年"</formula>
    </cfRule>
    <cfRule type="cellIs" dxfId="207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44725</v>
      </c>
      <c r="D1" s="215"/>
      <c r="E1" s="215"/>
      <c r="F1" s="215">
        <f>$C$2+1</f>
        <v>44726</v>
      </c>
      <c r="G1" s="215"/>
      <c r="H1" s="215"/>
      <c r="I1" s="215">
        <f>$C$2+2</f>
        <v>44727</v>
      </c>
      <c r="J1" s="215"/>
      <c r="K1" s="215"/>
      <c r="L1" s="215">
        <f>$C$2+3</f>
        <v>44728</v>
      </c>
      <c r="M1" s="215"/>
      <c r="N1" s="215"/>
      <c r="O1" s="215">
        <f>$C$2+4</f>
        <v>44729</v>
      </c>
      <c r="P1" s="215"/>
      <c r="Q1" s="215"/>
      <c r="R1" s="6"/>
      <c r="S1" s="6"/>
      <c r="T1" s="6"/>
      <c r="U1" s="215">
        <f>$C$2+5</f>
        <v>44730</v>
      </c>
      <c r="V1" s="215"/>
      <c r="W1" s="215"/>
      <c r="X1" s="215">
        <f>$C$2+6</f>
        <v>44731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'11週'!AF1+1</f>
        <v>12</v>
      </c>
    </row>
    <row r="2" spans="2:32" ht="27" customHeight="1" thickTop="1" thickBot="1" x14ac:dyDescent="0.55000000000000004">
      <c r="B2" s="8"/>
      <c r="C2" s="236">
        <f>'11週'!C2:E2+7</f>
        <v>44725</v>
      </c>
      <c r="D2" s="234"/>
      <c r="E2" s="237"/>
      <c r="F2" s="234">
        <f>C2+1</f>
        <v>44726</v>
      </c>
      <c r="G2" s="234"/>
      <c r="H2" s="234"/>
      <c r="I2" s="236">
        <f>F2+1</f>
        <v>44727</v>
      </c>
      <c r="J2" s="234"/>
      <c r="K2" s="237"/>
      <c r="L2" s="236">
        <f>I2+1</f>
        <v>44728</v>
      </c>
      <c r="M2" s="234"/>
      <c r="N2" s="237"/>
      <c r="O2" s="234">
        <f>L2+1</f>
        <v>44729</v>
      </c>
      <c r="P2" s="234"/>
      <c r="Q2" s="235"/>
      <c r="R2" s="118"/>
      <c r="S2" s="119"/>
      <c r="T2" s="120"/>
      <c r="U2" s="241">
        <f>O2+1</f>
        <v>44730</v>
      </c>
      <c r="V2" s="242"/>
      <c r="W2" s="243"/>
      <c r="X2" s="244">
        <f>U2+1</f>
        <v>44731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11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06" priority="1" stopIfTrue="1" operator="equal">
      <formula>"１年"</formula>
    </cfRule>
    <cfRule type="cellIs" dxfId="205" priority="2" stopIfTrue="1" operator="equal">
      <formula>"２年"</formula>
    </cfRule>
    <cfRule type="cellIs" dxfId="204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44732</v>
      </c>
      <c r="D1" s="215"/>
      <c r="E1" s="215"/>
      <c r="F1" s="215">
        <f>$C$2+1</f>
        <v>44733</v>
      </c>
      <c r="G1" s="215"/>
      <c r="H1" s="215"/>
      <c r="I1" s="215">
        <f>$C$2+2</f>
        <v>44734</v>
      </c>
      <c r="J1" s="215"/>
      <c r="K1" s="215"/>
      <c r="L1" s="215">
        <f>$C$2+3</f>
        <v>44735</v>
      </c>
      <c r="M1" s="215"/>
      <c r="N1" s="215"/>
      <c r="O1" s="215">
        <f>$C$2+4</f>
        <v>44736</v>
      </c>
      <c r="P1" s="215"/>
      <c r="Q1" s="215"/>
      <c r="R1" s="6"/>
      <c r="S1" s="6"/>
      <c r="T1" s="6"/>
      <c r="U1" s="215">
        <f>$C$2+5</f>
        <v>44737</v>
      </c>
      <c r="V1" s="215"/>
      <c r="W1" s="215"/>
      <c r="X1" s="215">
        <f>$C$2+6</f>
        <v>44738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'12週'!AF1+1</f>
        <v>13</v>
      </c>
    </row>
    <row r="2" spans="2:32" ht="27" customHeight="1" thickTop="1" thickBot="1" x14ac:dyDescent="0.55000000000000004">
      <c r="B2" s="8"/>
      <c r="C2" s="236">
        <f>'12週'!C2:E2+7</f>
        <v>44732</v>
      </c>
      <c r="D2" s="234"/>
      <c r="E2" s="237"/>
      <c r="F2" s="234">
        <f>C2+1</f>
        <v>44733</v>
      </c>
      <c r="G2" s="234"/>
      <c r="H2" s="234"/>
      <c r="I2" s="236">
        <f>F2+1</f>
        <v>44734</v>
      </c>
      <c r="J2" s="234"/>
      <c r="K2" s="237"/>
      <c r="L2" s="236">
        <f>I2+1</f>
        <v>44735</v>
      </c>
      <c r="M2" s="234"/>
      <c r="N2" s="237"/>
      <c r="O2" s="234">
        <f>L2+1</f>
        <v>44736</v>
      </c>
      <c r="P2" s="234"/>
      <c r="Q2" s="235"/>
      <c r="R2" s="118"/>
      <c r="S2" s="119"/>
      <c r="T2" s="120"/>
      <c r="U2" s="241">
        <f>O2+1</f>
        <v>44737</v>
      </c>
      <c r="V2" s="242"/>
      <c r="W2" s="243"/>
      <c r="X2" s="244">
        <f>U2+1</f>
        <v>44738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03" priority="1" stopIfTrue="1" operator="equal">
      <formula>"１年"</formula>
    </cfRule>
    <cfRule type="cellIs" dxfId="202" priority="2" stopIfTrue="1" operator="equal">
      <formula>"２年"</formula>
    </cfRule>
    <cfRule type="cellIs" dxfId="201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44739</v>
      </c>
      <c r="D1" s="215"/>
      <c r="E1" s="215"/>
      <c r="F1" s="215">
        <f>$C$2+1</f>
        <v>44740</v>
      </c>
      <c r="G1" s="215"/>
      <c r="H1" s="215"/>
      <c r="I1" s="215">
        <f>$C$2+2</f>
        <v>44741</v>
      </c>
      <c r="J1" s="215"/>
      <c r="K1" s="215"/>
      <c r="L1" s="215">
        <f>$C$2+3</f>
        <v>44742</v>
      </c>
      <c r="M1" s="215"/>
      <c r="N1" s="215"/>
      <c r="O1" s="215">
        <f>$C$2+4</f>
        <v>44743</v>
      </c>
      <c r="P1" s="215"/>
      <c r="Q1" s="215"/>
      <c r="R1" s="6"/>
      <c r="S1" s="6"/>
      <c r="T1" s="6"/>
      <c r="U1" s="215">
        <f>$C$2+5</f>
        <v>44744</v>
      </c>
      <c r="V1" s="215"/>
      <c r="W1" s="215"/>
      <c r="X1" s="215">
        <f>$C$2+6</f>
        <v>44745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'13週'!AF1+1</f>
        <v>14</v>
      </c>
    </row>
    <row r="2" spans="2:32" ht="27" customHeight="1" thickTop="1" thickBot="1" x14ac:dyDescent="0.55000000000000004">
      <c r="B2" s="8"/>
      <c r="C2" s="236">
        <f>'13週'!C2:E2+7</f>
        <v>44739</v>
      </c>
      <c r="D2" s="234"/>
      <c r="E2" s="237"/>
      <c r="F2" s="234">
        <f>C2+1</f>
        <v>44740</v>
      </c>
      <c r="G2" s="234"/>
      <c r="H2" s="234"/>
      <c r="I2" s="236">
        <f>F2+1</f>
        <v>44741</v>
      </c>
      <c r="J2" s="234"/>
      <c r="K2" s="237"/>
      <c r="L2" s="236">
        <f>I2+1</f>
        <v>44742</v>
      </c>
      <c r="M2" s="234"/>
      <c r="N2" s="237"/>
      <c r="O2" s="234">
        <f>L2+1</f>
        <v>44743</v>
      </c>
      <c r="P2" s="234"/>
      <c r="Q2" s="235"/>
      <c r="R2" s="118"/>
      <c r="S2" s="119"/>
      <c r="T2" s="120"/>
      <c r="U2" s="241">
        <f>O2+1</f>
        <v>44744</v>
      </c>
      <c r="V2" s="242"/>
      <c r="W2" s="243"/>
      <c r="X2" s="244">
        <f>U2+1</f>
        <v>44745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00" priority="1" stopIfTrue="1" operator="equal">
      <formula>"１年"</formula>
    </cfRule>
    <cfRule type="cellIs" dxfId="199" priority="2" stopIfTrue="1" operator="equal">
      <formula>"２年"</formula>
    </cfRule>
    <cfRule type="cellIs" dxfId="198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44746</v>
      </c>
      <c r="D1" s="215"/>
      <c r="E1" s="215"/>
      <c r="F1" s="215">
        <f>$C$2+1</f>
        <v>44747</v>
      </c>
      <c r="G1" s="215"/>
      <c r="H1" s="215"/>
      <c r="I1" s="215">
        <f>$C$2+2</f>
        <v>44748</v>
      </c>
      <c r="J1" s="215"/>
      <c r="K1" s="215"/>
      <c r="L1" s="215">
        <f>$C$2+3</f>
        <v>44749</v>
      </c>
      <c r="M1" s="215"/>
      <c r="N1" s="215"/>
      <c r="O1" s="215">
        <f>$C$2+4</f>
        <v>44750</v>
      </c>
      <c r="P1" s="215"/>
      <c r="Q1" s="215"/>
      <c r="R1" s="6"/>
      <c r="S1" s="6"/>
      <c r="T1" s="6"/>
      <c r="U1" s="215">
        <f>$C$2+5</f>
        <v>44751</v>
      </c>
      <c r="V1" s="215"/>
      <c r="W1" s="215"/>
      <c r="X1" s="215">
        <f>$C$2+6</f>
        <v>44752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'14週'!AF1+1</f>
        <v>15</v>
      </c>
    </row>
    <row r="2" spans="2:32" ht="27" customHeight="1" thickTop="1" thickBot="1" x14ac:dyDescent="0.55000000000000004">
      <c r="B2" s="8"/>
      <c r="C2" s="236">
        <f>'14週'!C2:E2+7</f>
        <v>44746</v>
      </c>
      <c r="D2" s="234"/>
      <c r="E2" s="237"/>
      <c r="F2" s="234">
        <f>C2+1</f>
        <v>44747</v>
      </c>
      <c r="G2" s="234"/>
      <c r="H2" s="234"/>
      <c r="I2" s="236">
        <f>F2+1</f>
        <v>44748</v>
      </c>
      <c r="J2" s="234"/>
      <c r="K2" s="237"/>
      <c r="L2" s="236">
        <f>I2+1</f>
        <v>44749</v>
      </c>
      <c r="M2" s="234"/>
      <c r="N2" s="237"/>
      <c r="O2" s="234">
        <f>L2+1</f>
        <v>44750</v>
      </c>
      <c r="P2" s="234"/>
      <c r="Q2" s="235"/>
      <c r="R2" s="118"/>
      <c r="S2" s="119"/>
      <c r="T2" s="120"/>
      <c r="U2" s="241">
        <f>O2+1</f>
        <v>44751</v>
      </c>
      <c r="V2" s="242"/>
      <c r="W2" s="243"/>
      <c r="X2" s="244">
        <f>U2+1</f>
        <v>44752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97" priority="1" stopIfTrue="1" operator="equal">
      <formula>"１年"</formula>
    </cfRule>
    <cfRule type="cellIs" dxfId="196" priority="2" stopIfTrue="1" operator="equal">
      <formula>"２年"</formula>
    </cfRule>
    <cfRule type="cellIs" dxfId="195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44753</v>
      </c>
      <c r="D1" s="215"/>
      <c r="E1" s="215"/>
      <c r="F1" s="215">
        <f>$C$2+1</f>
        <v>44754</v>
      </c>
      <c r="G1" s="215"/>
      <c r="H1" s="215"/>
      <c r="I1" s="215">
        <f>$C$2+2</f>
        <v>44755</v>
      </c>
      <c r="J1" s="215"/>
      <c r="K1" s="215"/>
      <c r="L1" s="215">
        <f>$C$2+3</f>
        <v>44756</v>
      </c>
      <c r="M1" s="215"/>
      <c r="N1" s="215"/>
      <c r="O1" s="215">
        <f>$C$2+4</f>
        <v>44757</v>
      </c>
      <c r="P1" s="215"/>
      <c r="Q1" s="215"/>
      <c r="R1" s="6"/>
      <c r="S1" s="6"/>
      <c r="T1" s="6"/>
      <c r="U1" s="215">
        <f>$C$2+5</f>
        <v>44758</v>
      </c>
      <c r="V1" s="215"/>
      <c r="W1" s="215"/>
      <c r="X1" s="215">
        <f>$C$2+6</f>
        <v>44759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'15週'!AF1+1</f>
        <v>16</v>
      </c>
    </row>
    <row r="2" spans="2:32" ht="27" customHeight="1" thickTop="1" thickBot="1" x14ac:dyDescent="0.55000000000000004">
      <c r="B2" s="8"/>
      <c r="C2" s="279">
        <f>'15週'!C2:E2+7</f>
        <v>44753</v>
      </c>
      <c r="D2" s="280"/>
      <c r="E2" s="281"/>
      <c r="F2" s="234">
        <f>C2+1</f>
        <v>44754</v>
      </c>
      <c r="G2" s="234"/>
      <c r="H2" s="234"/>
      <c r="I2" s="236">
        <f>F2+1</f>
        <v>44755</v>
      </c>
      <c r="J2" s="234"/>
      <c r="K2" s="237"/>
      <c r="L2" s="236">
        <f>I2+1</f>
        <v>44756</v>
      </c>
      <c r="M2" s="234"/>
      <c r="N2" s="237"/>
      <c r="O2" s="234">
        <f>L2+1</f>
        <v>44757</v>
      </c>
      <c r="P2" s="234"/>
      <c r="Q2" s="235"/>
      <c r="R2" s="118"/>
      <c r="S2" s="119"/>
      <c r="T2" s="120"/>
      <c r="U2" s="241">
        <f>O2+1</f>
        <v>44758</v>
      </c>
      <c r="V2" s="242"/>
      <c r="W2" s="243"/>
      <c r="X2" s="244">
        <f>U2+1</f>
        <v>44759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7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3">
        <v>0</v>
      </c>
      <c r="G10" s="272"/>
      <c r="H10" s="53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3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>
        <v>0</v>
      </c>
      <c r="D11" s="253"/>
      <c r="E11" s="254"/>
      <c r="F11" s="252">
        <v>0</v>
      </c>
      <c r="G11" s="253"/>
      <c r="H11" s="254"/>
      <c r="I11" s="252">
        <v>0</v>
      </c>
      <c r="J11" s="253"/>
      <c r="K11" s="254"/>
      <c r="L11" s="252">
        <v>0</v>
      </c>
      <c r="M11" s="253"/>
      <c r="N11" s="254"/>
      <c r="O11" s="252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55"/>
      <c r="M12" s="253"/>
      <c r="N12" s="254"/>
      <c r="O12" s="255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6">
        <v>0</v>
      </c>
      <c r="G14" s="257"/>
      <c r="H14" s="60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6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>
        <v>0</v>
      </c>
      <c r="D15" s="253"/>
      <c r="E15" s="254"/>
      <c r="F15" s="255">
        <v>0</v>
      </c>
      <c r="G15" s="253"/>
      <c r="H15" s="254"/>
      <c r="I15" s="255">
        <v>0</v>
      </c>
      <c r="J15" s="253"/>
      <c r="K15" s="254"/>
      <c r="L15" s="255">
        <v>0</v>
      </c>
      <c r="M15" s="253"/>
      <c r="N15" s="254"/>
      <c r="O15" s="255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255"/>
      <c r="M16" s="253"/>
      <c r="N16" s="254"/>
      <c r="O16" s="255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6">
        <v>0</v>
      </c>
      <c r="G18" s="257"/>
      <c r="H18" s="60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6">
        <v>0</v>
      </c>
      <c r="P18" s="257"/>
      <c r="Q18" s="61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>
        <v>0</v>
      </c>
      <c r="D19" s="253"/>
      <c r="E19" s="254"/>
      <c r="F19" s="255">
        <v>0</v>
      </c>
      <c r="G19" s="253"/>
      <c r="H19" s="254"/>
      <c r="I19" s="255">
        <v>0</v>
      </c>
      <c r="J19" s="253"/>
      <c r="K19" s="254"/>
      <c r="L19" s="255">
        <v>0</v>
      </c>
      <c r="M19" s="253"/>
      <c r="N19" s="254"/>
      <c r="O19" s="255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255"/>
      <c r="M20" s="253"/>
      <c r="N20" s="254"/>
      <c r="O20" s="255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6">
        <v>0</v>
      </c>
      <c r="G22" s="257"/>
      <c r="H22" s="60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6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>
        <v>0</v>
      </c>
      <c r="D23" s="253"/>
      <c r="E23" s="254"/>
      <c r="F23" s="255">
        <v>0</v>
      </c>
      <c r="G23" s="253"/>
      <c r="H23" s="254"/>
      <c r="I23" s="255">
        <v>0</v>
      </c>
      <c r="J23" s="253"/>
      <c r="K23" s="254"/>
      <c r="L23" s="255">
        <v>0</v>
      </c>
      <c r="M23" s="253"/>
      <c r="N23" s="254"/>
      <c r="O23" s="255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255"/>
      <c r="M24" s="253"/>
      <c r="N24" s="254"/>
      <c r="O24" s="255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6">
        <v>0</v>
      </c>
      <c r="G26" s="257"/>
      <c r="H26" s="60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6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>
        <v>0</v>
      </c>
      <c r="D27" s="253"/>
      <c r="E27" s="254"/>
      <c r="F27" s="255">
        <v>0</v>
      </c>
      <c r="G27" s="253"/>
      <c r="H27" s="254"/>
      <c r="I27" s="255">
        <v>0</v>
      </c>
      <c r="J27" s="253"/>
      <c r="K27" s="254"/>
      <c r="L27" s="255">
        <v>0</v>
      </c>
      <c r="M27" s="253"/>
      <c r="N27" s="254"/>
      <c r="O27" s="255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255"/>
      <c r="M28" s="253"/>
      <c r="N28" s="254"/>
      <c r="O28" s="255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6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6">
        <v>0</v>
      </c>
      <c r="G30" s="257"/>
      <c r="H30" s="60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6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 t="s">
        <v>5</v>
      </c>
      <c r="D31" s="253"/>
      <c r="E31" s="254"/>
      <c r="F31" s="255" t="s">
        <v>5</v>
      </c>
      <c r="G31" s="253"/>
      <c r="H31" s="254"/>
      <c r="I31" s="255" t="s">
        <v>5</v>
      </c>
      <c r="J31" s="253"/>
      <c r="K31" s="254"/>
      <c r="L31" s="255" t="s">
        <v>5</v>
      </c>
      <c r="M31" s="253"/>
      <c r="N31" s="254"/>
      <c r="O31" s="255" t="s">
        <v>5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88"/>
      <c r="D32" s="289"/>
      <c r="E32" s="290"/>
      <c r="F32" s="255"/>
      <c r="G32" s="253"/>
      <c r="H32" s="254"/>
      <c r="I32" s="255"/>
      <c r="J32" s="253"/>
      <c r="K32" s="254"/>
      <c r="L32" s="255"/>
      <c r="M32" s="253"/>
      <c r="N32" s="254"/>
      <c r="O32" s="255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183"/>
      <c r="D33" s="184"/>
      <c r="E33" s="185"/>
      <c r="F33" s="57"/>
      <c r="G33" s="57"/>
      <c r="H33" s="57"/>
      <c r="I33" s="56"/>
      <c r="J33" s="57"/>
      <c r="K33" s="58"/>
      <c r="L33" s="56"/>
      <c r="M33" s="57"/>
      <c r="N33" s="58"/>
      <c r="O33" s="56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F7:H7"/>
    <mergeCell ref="I7:K7"/>
    <mergeCell ref="L7:N7"/>
    <mergeCell ref="F11:H12"/>
    <mergeCell ref="I11:K12"/>
    <mergeCell ref="L11:N12"/>
    <mergeCell ref="L19:N20"/>
    <mergeCell ref="B18:B20"/>
    <mergeCell ref="F18:G18"/>
    <mergeCell ref="I18:J18"/>
    <mergeCell ref="F19:H20"/>
    <mergeCell ref="I19:K20"/>
    <mergeCell ref="C19:E20"/>
    <mergeCell ref="B14:B16"/>
    <mergeCell ref="F14:G14"/>
    <mergeCell ref="I14:J14"/>
    <mergeCell ref="L18:M18"/>
    <mergeCell ref="F15:H16"/>
    <mergeCell ref="I15:K16"/>
    <mergeCell ref="L15:N16"/>
    <mergeCell ref="L14:M14"/>
    <mergeCell ref="C18:D18"/>
    <mergeCell ref="B22:B24"/>
    <mergeCell ref="F22:G22"/>
    <mergeCell ref="I22:J22"/>
    <mergeCell ref="L22:M22"/>
    <mergeCell ref="F23:H24"/>
    <mergeCell ref="I23:K24"/>
    <mergeCell ref="L23:N24"/>
    <mergeCell ref="C22:D22"/>
    <mergeCell ref="C23:E24"/>
    <mergeCell ref="B26:B28"/>
    <mergeCell ref="F26:G26"/>
    <mergeCell ref="I26:J26"/>
    <mergeCell ref="L26:M26"/>
    <mergeCell ref="F27:H28"/>
    <mergeCell ref="I27:K28"/>
    <mergeCell ref="L27:N28"/>
    <mergeCell ref="C26:D26"/>
    <mergeCell ref="C27:E28"/>
    <mergeCell ref="F31:H32"/>
    <mergeCell ref="I31:K32"/>
    <mergeCell ref="L31:N32"/>
    <mergeCell ref="AB39:AB42"/>
    <mergeCell ref="B30:B32"/>
    <mergeCell ref="F30:G30"/>
    <mergeCell ref="I30:J30"/>
    <mergeCell ref="L30:M30"/>
    <mergeCell ref="C30:D30"/>
    <mergeCell ref="C31:E32"/>
    <mergeCell ref="O7:Q7"/>
    <mergeCell ref="O10:P10"/>
    <mergeCell ref="O11:Q12"/>
    <mergeCell ref="O14:P14"/>
    <mergeCell ref="O15:Q16"/>
    <mergeCell ref="O27:Q28"/>
    <mergeCell ref="O30:P30"/>
    <mergeCell ref="O31:Q32"/>
    <mergeCell ref="O18:P18"/>
    <mergeCell ref="O19:Q20"/>
    <mergeCell ref="O22:P22"/>
    <mergeCell ref="O23:Q24"/>
    <mergeCell ref="O26:P26"/>
    <mergeCell ref="C7:E7"/>
    <mergeCell ref="C10:D10"/>
    <mergeCell ref="C11:E12"/>
    <mergeCell ref="C14:D14"/>
    <mergeCell ref="C15:E16"/>
  </mergeCells>
  <phoneticPr fontId="2"/>
  <conditionalFormatting sqref="J30 J26 J22 J18 J14">
    <cfRule type="cellIs" dxfId="194" priority="10" stopIfTrue="1" operator="equal">
      <formula>"１年"</formula>
    </cfRule>
    <cfRule type="cellIs" dxfId="193" priority="11" stopIfTrue="1" operator="equal">
      <formula>"２年"</formula>
    </cfRule>
    <cfRule type="cellIs" dxfId="192" priority="12" stopIfTrue="1" operator="equal">
      <formula>"３年"</formula>
    </cfRule>
  </conditionalFormatting>
  <conditionalFormatting sqref="D30 D26 D22 D18 D14">
    <cfRule type="cellIs" dxfId="191" priority="4" stopIfTrue="1" operator="equal">
      <formula>"１年"</formula>
    </cfRule>
    <cfRule type="cellIs" dxfId="190" priority="5" stopIfTrue="1" operator="equal">
      <formula>"２年"</formula>
    </cfRule>
    <cfRule type="cellIs" dxfId="189" priority="6" stopIfTrue="1" operator="equal">
      <formula>"３年"</formula>
    </cfRule>
  </conditionalFormatting>
  <conditionalFormatting sqref="G30 G26 G22 G18 G14">
    <cfRule type="cellIs" dxfId="188" priority="1" stopIfTrue="1" operator="equal">
      <formula>"１年"</formula>
    </cfRule>
    <cfRule type="cellIs" dxfId="187" priority="2" stopIfTrue="1" operator="equal">
      <formula>"２年"</formula>
    </cfRule>
    <cfRule type="cellIs" dxfId="186" priority="3" stopIfTrue="1" operator="equal">
      <formula>"３年"</formula>
    </cfRule>
  </conditionalFormatting>
  <dataValidations count="2">
    <dataValidation imeMode="off" allowBlank="1" showInputMessage="1" showErrorMessage="1" sqref="K30 Q18:R18 N22 N26 K22 E30 E22 N18 Q14:R14 N30 K18 N14 Q10:R10 E18 E14 K14 K10 N10 Q26:R26 Q22:R22 E10 K26 E26 Q30:R30 H30 H22 H18 H14 H10 H26"/>
    <dataValidation imeMode="on" allowBlank="1" showInputMessage="1" showErrorMessage="1" sqref="AA26:AA27 AA14:AA15 AA30:AA31 U7:Z7 AA18:AA19 AE8:AE38 AA22:AA23 C22:D22 L22:L23 U3:AA3 I23 C19 C2:R3 I22:J22 AD2 I19 C18:D18 I18:J18 L18:L19 C30:D30 C31 C7:R7 I30:J30 C14:D14 O26:O27 C15 O22:O23 I31 I14:J14 L14:L15 I15 U2 C10:C11 I10:I11 C26:D26 O18:O19 AA2 L10:L11 X2 L30:L31 O14:O15 I26:J26 AC3:AD3 I27 L26:L27 AC8:AD39 O10:O11 F27 O30:O31 C27 C23 F23 F22:G22 F19 F18:G18 F30:G30 F31 F14:G14 F15 F10:F11 F26:G26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U18" sqref="U18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44760</v>
      </c>
      <c r="D1" s="215"/>
      <c r="E1" s="215"/>
      <c r="F1" s="215">
        <f>$C$2+1</f>
        <v>44761</v>
      </c>
      <c r="G1" s="215"/>
      <c r="H1" s="215"/>
      <c r="I1" s="215">
        <f>$C$2+2</f>
        <v>44762</v>
      </c>
      <c r="J1" s="215"/>
      <c r="K1" s="215"/>
      <c r="L1" s="215">
        <f>$C$2+3</f>
        <v>44763</v>
      </c>
      <c r="M1" s="215"/>
      <c r="N1" s="215"/>
      <c r="O1" s="215">
        <f>$C$2+4</f>
        <v>44764</v>
      </c>
      <c r="P1" s="215"/>
      <c r="Q1" s="215"/>
      <c r="R1" s="6"/>
      <c r="S1" s="6"/>
      <c r="T1" s="6"/>
      <c r="U1" s="215">
        <f>$C$2+5</f>
        <v>44765</v>
      </c>
      <c r="V1" s="215"/>
      <c r="W1" s="215"/>
      <c r="X1" s="215">
        <f>$C$2+6</f>
        <v>44766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'16週'!AF1+1</f>
        <v>17</v>
      </c>
    </row>
    <row r="2" spans="2:32" ht="27" customHeight="1" thickTop="1" thickBot="1" x14ac:dyDescent="0.55000000000000004">
      <c r="B2" s="8"/>
      <c r="C2" s="236">
        <f>'16週'!C2:E2+7</f>
        <v>44760</v>
      </c>
      <c r="D2" s="234"/>
      <c r="E2" s="237"/>
      <c r="F2" s="234">
        <f>C2+1</f>
        <v>44761</v>
      </c>
      <c r="G2" s="234"/>
      <c r="H2" s="234"/>
      <c r="I2" s="236">
        <f>F2+1</f>
        <v>44762</v>
      </c>
      <c r="J2" s="234"/>
      <c r="K2" s="237"/>
      <c r="L2" s="236">
        <f>I2+1</f>
        <v>44763</v>
      </c>
      <c r="M2" s="234"/>
      <c r="N2" s="237"/>
      <c r="O2" s="234">
        <f>L2+1</f>
        <v>44764</v>
      </c>
      <c r="P2" s="234"/>
      <c r="Q2" s="235"/>
      <c r="R2" s="118"/>
      <c r="S2" s="119"/>
      <c r="T2" s="120"/>
      <c r="U2" s="241">
        <f>O2+1</f>
        <v>44765</v>
      </c>
      <c r="V2" s="242"/>
      <c r="W2" s="243"/>
      <c r="X2" s="244">
        <f>U2+1</f>
        <v>44766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 t="str">
        <f>IFERROR(VLOOKUP($C$2,年計!$A$4:$B$368,2,FALSE),"")</f>
        <v>＜海の日＞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 t="str">
        <f>IFERROR(VLOOKUP($L$2,年計!$A$4:$B$368,2,FALSE),"")</f>
        <v>＜夏季休業日＞～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/>
      <c r="D10" s="272"/>
      <c r="E10" s="53"/>
      <c r="F10" s="273"/>
      <c r="G10" s="272"/>
      <c r="H10" s="53"/>
      <c r="I10" s="273"/>
      <c r="J10" s="272"/>
      <c r="K10" s="53"/>
      <c r="L10" s="24"/>
      <c r="M10" s="10"/>
      <c r="N10" s="25"/>
      <c r="O10" s="24"/>
      <c r="P10" s="10"/>
      <c r="Q10" s="26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/>
      <c r="D11" s="253"/>
      <c r="E11" s="254"/>
      <c r="F11" s="252"/>
      <c r="G11" s="253"/>
      <c r="H11" s="254"/>
      <c r="I11" s="252"/>
      <c r="J11" s="253"/>
      <c r="K11" s="254"/>
      <c r="L11" s="30"/>
      <c r="M11" s="31"/>
      <c r="N11" s="32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4"/>
      <c r="M12" s="10"/>
      <c r="N12" s="25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30"/>
      <c r="M13" s="31"/>
      <c r="N13" s="32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/>
      <c r="D14" s="257"/>
      <c r="E14" s="60"/>
      <c r="F14" s="256"/>
      <c r="G14" s="257"/>
      <c r="H14" s="60"/>
      <c r="I14" s="256"/>
      <c r="J14" s="257"/>
      <c r="K14" s="60"/>
      <c r="L14" s="155">
        <v>6</v>
      </c>
      <c r="M14" s="10"/>
      <c r="N14" s="25"/>
      <c r="O14" s="155">
        <v>6</v>
      </c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/>
      <c r="D15" s="253"/>
      <c r="E15" s="254"/>
      <c r="F15" s="255"/>
      <c r="G15" s="253"/>
      <c r="H15" s="254"/>
      <c r="I15" s="255"/>
      <c r="J15" s="253"/>
      <c r="K15" s="254"/>
      <c r="L15" s="30"/>
      <c r="M15" s="31"/>
      <c r="N15" s="32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155">
        <v>7</v>
      </c>
      <c r="M16" s="10"/>
      <c r="N16" s="25"/>
      <c r="O16" s="155">
        <v>7</v>
      </c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154"/>
      <c r="M17" s="31"/>
      <c r="N17" s="32"/>
      <c r="O17" s="154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/>
      <c r="D18" s="257"/>
      <c r="E18" s="60"/>
      <c r="F18" s="256"/>
      <c r="G18" s="257"/>
      <c r="H18" s="60"/>
      <c r="I18" s="256"/>
      <c r="J18" s="257"/>
      <c r="K18" s="60"/>
      <c r="L18" s="155">
        <v>8</v>
      </c>
      <c r="M18" s="10"/>
      <c r="N18" s="25"/>
      <c r="O18" s="155">
        <v>8</v>
      </c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/>
      <c r="D19" s="253"/>
      <c r="E19" s="254"/>
      <c r="F19" s="255"/>
      <c r="G19" s="253"/>
      <c r="H19" s="254"/>
      <c r="I19" s="255"/>
      <c r="J19" s="253"/>
      <c r="K19" s="254"/>
      <c r="L19" s="30"/>
      <c r="M19" s="31"/>
      <c r="N19" s="32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155">
        <v>9</v>
      </c>
      <c r="M20" s="10"/>
      <c r="N20" s="25"/>
      <c r="O20" s="155">
        <v>9</v>
      </c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30"/>
      <c r="M21" s="31"/>
      <c r="N21" s="32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/>
      <c r="D22" s="257"/>
      <c r="E22" s="60"/>
      <c r="F22" s="256"/>
      <c r="G22" s="257"/>
      <c r="H22" s="60"/>
      <c r="I22" s="256"/>
      <c r="J22" s="257"/>
      <c r="K22" s="60"/>
      <c r="L22" s="155">
        <v>10</v>
      </c>
      <c r="M22" s="10"/>
      <c r="N22" s="25"/>
      <c r="O22" s="155">
        <v>10</v>
      </c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/>
      <c r="D23" s="253"/>
      <c r="E23" s="254"/>
      <c r="F23" s="255"/>
      <c r="G23" s="253"/>
      <c r="H23" s="254"/>
      <c r="I23" s="255"/>
      <c r="J23" s="253"/>
      <c r="K23" s="254"/>
      <c r="L23" s="30"/>
      <c r="M23" s="31"/>
      <c r="N23" s="32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155">
        <v>11</v>
      </c>
      <c r="M24" s="10"/>
      <c r="N24" s="25"/>
      <c r="O24" s="155">
        <v>11</v>
      </c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30"/>
      <c r="M25" s="31"/>
      <c r="N25" s="32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/>
      <c r="D26" s="257"/>
      <c r="E26" s="60"/>
      <c r="F26" s="256"/>
      <c r="G26" s="257"/>
      <c r="H26" s="60"/>
      <c r="I26" s="256"/>
      <c r="J26" s="257"/>
      <c r="K26" s="60"/>
      <c r="L26" s="155">
        <v>12</v>
      </c>
      <c r="M26" s="10"/>
      <c r="N26" s="25"/>
      <c r="O26" s="155">
        <v>12</v>
      </c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/>
      <c r="D27" s="253"/>
      <c r="E27" s="254"/>
      <c r="F27" s="255"/>
      <c r="G27" s="253"/>
      <c r="H27" s="254"/>
      <c r="I27" s="255"/>
      <c r="J27" s="253"/>
      <c r="K27" s="254"/>
      <c r="L27" s="30"/>
      <c r="M27" s="31"/>
      <c r="N27" s="32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155">
        <v>13</v>
      </c>
      <c r="M28" s="10"/>
      <c r="N28" s="25"/>
      <c r="O28" s="155">
        <v>13</v>
      </c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30"/>
      <c r="M29" s="31"/>
      <c r="N29" s="32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/>
      <c r="D30" s="257"/>
      <c r="E30" s="60"/>
      <c r="F30" s="256"/>
      <c r="G30" s="257"/>
      <c r="H30" s="60"/>
      <c r="I30" s="256"/>
      <c r="J30" s="257"/>
      <c r="K30" s="60"/>
      <c r="L30" s="155">
        <v>14</v>
      </c>
      <c r="M30" s="10"/>
      <c r="N30" s="25"/>
      <c r="O30" s="155">
        <v>14</v>
      </c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/>
      <c r="D31" s="253"/>
      <c r="E31" s="254"/>
      <c r="F31" s="255"/>
      <c r="G31" s="253"/>
      <c r="H31" s="254"/>
      <c r="I31" s="255"/>
      <c r="J31" s="253"/>
      <c r="K31" s="254"/>
      <c r="L31" s="30"/>
      <c r="M31" s="31"/>
      <c r="N31" s="32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88"/>
      <c r="D32" s="289"/>
      <c r="E32" s="290"/>
      <c r="F32" s="288"/>
      <c r="G32" s="289"/>
      <c r="H32" s="290"/>
      <c r="I32" s="288"/>
      <c r="J32" s="289"/>
      <c r="K32" s="290"/>
      <c r="L32" s="155">
        <v>15</v>
      </c>
      <c r="M32" s="10"/>
      <c r="N32" s="25"/>
      <c r="O32" s="155">
        <v>15</v>
      </c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183"/>
      <c r="D33" s="184"/>
      <c r="E33" s="185"/>
      <c r="F33" s="183"/>
      <c r="G33" s="184"/>
      <c r="H33" s="185"/>
      <c r="I33" s="183"/>
      <c r="J33" s="184"/>
      <c r="K33" s="185"/>
      <c r="L33" s="30"/>
      <c r="M33" s="31"/>
      <c r="N33" s="32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24"/>
      <c r="G34" s="10"/>
      <c r="H34" s="25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74">
    <mergeCell ref="I30:J30"/>
    <mergeCell ref="I31:K32"/>
    <mergeCell ref="I19:K20"/>
    <mergeCell ref="I22:J22"/>
    <mergeCell ref="I23:K24"/>
    <mergeCell ref="I26:J26"/>
    <mergeCell ref="I27:K28"/>
    <mergeCell ref="I10:J10"/>
    <mergeCell ref="I11:K12"/>
    <mergeCell ref="I14:J14"/>
    <mergeCell ref="I15:K16"/>
    <mergeCell ref="I18:J18"/>
    <mergeCell ref="B10:B12"/>
    <mergeCell ref="B14:B16"/>
    <mergeCell ref="B18:B20"/>
    <mergeCell ref="B22:B24"/>
    <mergeCell ref="B26:B28"/>
    <mergeCell ref="B30:B32"/>
    <mergeCell ref="AD2:AF2"/>
    <mergeCell ref="C1:E1"/>
    <mergeCell ref="F1:H1"/>
    <mergeCell ref="I1:K1"/>
    <mergeCell ref="L1:N1"/>
    <mergeCell ref="C2:E2"/>
    <mergeCell ref="F2:H2"/>
    <mergeCell ref="I2:K2"/>
    <mergeCell ref="L2:N2"/>
    <mergeCell ref="O2:Q2"/>
    <mergeCell ref="O1:Q1"/>
    <mergeCell ref="U1:W1"/>
    <mergeCell ref="X1:Z1"/>
    <mergeCell ref="U2:W2"/>
    <mergeCell ref="X2:Z2"/>
    <mergeCell ref="B3:B6"/>
    <mergeCell ref="C3:E6"/>
    <mergeCell ref="F3:H6"/>
    <mergeCell ref="I3:K6"/>
    <mergeCell ref="L3:N6"/>
    <mergeCell ref="AB3:AB6"/>
    <mergeCell ref="AC3:AC6"/>
    <mergeCell ref="F7:H7"/>
    <mergeCell ref="I7:K7"/>
    <mergeCell ref="L7:N7"/>
    <mergeCell ref="O7:Q7"/>
    <mergeCell ref="O3:Q6"/>
    <mergeCell ref="T3:T6"/>
    <mergeCell ref="U3:W6"/>
    <mergeCell ref="X3:Z6"/>
    <mergeCell ref="C7:E7"/>
    <mergeCell ref="C10:D10"/>
    <mergeCell ref="C11:E12"/>
    <mergeCell ref="C14:D14"/>
    <mergeCell ref="C15:E16"/>
    <mergeCell ref="AB39:AB42"/>
    <mergeCell ref="C27:E28"/>
    <mergeCell ref="C30:D30"/>
    <mergeCell ref="C31:E32"/>
    <mergeCell ref="C18:D18"/>
    <mergeCell ref="C19:E20"/>
    <mergeCell ref="C22:D22"/>
    <mergeCell ref="C23:E24"/>
    <mergeCell ref="C26:D26"/>
    <mergeCell ref="F31:H32"/>
    <mergeCell ref="F30:G30"/>
    <mergeCell ref="F27:H28"/>
    <mergeCell ref="F26:G26"/>
    <mergeCell ref="F23:H24"/>
    <mergeCell ref="F22:G22"/>
    <mergeCell ref="F19:H20"/>
    <mergeCell ref="F18:G18"/>
    <mergeCell ref="F15:H16"/>
    <mergeCell ref="F14:G14"/>
    <mergeCell ref="F11:H12"/>
    <mergeCell ref="F10:G10"/>
  </mergeCells>
  <phoneticPr fontId="2"/>
  <conditionalFormatting sqref="D30 D26 D22 D18 D14">
    <cfRule type="cellIs" dxfId="185" priority="7" stopIfTrue="1" operator="equal">
      <formula>"１年"</formula>
    </cfRule>
    <cfRule type="cellIs" dxfId="184" priority="8" stopIfTrue="1" operator="equal">
      <formula>"２年"</formula>
    </cfRule>
    <cfRule type="cellIs" dxfId="183" priority="9" stopIfTrue="1" operator="equal">
      <formula>"３年"</formula>
    </cfRule>
  </conditionalFormatting>
  <conditionalFormatting sqref="G30 G26 G22 G18 G14">
    <cfRule type="cellIs" dxfId="182" priority="4" stopIfTrue="1" operator="equal">
      <formula>"１年"</formula>
    </cfRule>
    <cfRule type="cellIs" dxfId="181" priority="5" stopIfTrue="1" operator="equal">
      <formula>"２年"</formula>
    </cfRule>
    <cfRule type="cellIs" dxfId="180" priority="6" stopIfTrue="1" operator="equal">
      <formula>"３年"</formula>
    </cfRule>
  </conditionalFormatting>
  <conditionalFormatting sqref="J30 J26 J22 J18 J14">
    <cfRule type="cellIs" dxfId="23" priority="1" stopIfTrue="1" operator="equal">
      <formula>"１年"</formula>
    </cfRule>
    <cfRule type="cellIs" dxfId="22" priority="2" stopIfTrue="1" operator="equal">
      <formula>"２年"</formula>
    </cfRule>
    <cfRule type="cellIs" dxfId="21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AA18:AA19 AE8:AE38 AA22:AA23 AD2 C2:R3 AC8:AD39 U2 X2 C7:R7 AC3:AD3 U3:AA3 AA2 C23 C22:D22 C19 C18:D18 C30:D30 C31 C14:D14 C15 C10:C11 C26:D26 C27 AC7:AE7 U7:AA7 AA10:AA11 F23 F22:G22 F19 F18:G18 F30:G30 F31 F14:G14 F15 F10:F11 F26:G26 F27 I23 I22:J22 I19 I18:J18 I30:J30 I31 I14:J14 I15 I10:I11 I26:J26 I27"/>
    <dataValidation imeMode="off" allowBlank="1" showInputMessage="1" showErrorMessage="1" sqref="R22 R18 R30 R26 R10 R14 E30 E22 E18 E14 E10 E26 H30 H22 H18 H14 H10 H26 K30 K22 K18 K14 K10 K26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44767</v>
      </c>
      <c r="D1" s="215"/>
      <c r="E1" s="215"/>
      <c r="F1" s="215">
        <f>$C$2+1</f>
        <v>44768</v>
      </c>
      <c r="G1" s="215"/>
      <c r="H1" s="215"/>
      <c r="I1" s="215">
        <f>$C$2+2</f>
        <v>44769</v>
      </c>
      <c r="J1" s="215"/>
      <c r="K1" s="215"/>
      <c r="L1" s="215">
        <f>$C$2+3</f>
        <v>44770</v>
      </c>
      <c r="M1" s="215"/>
      <c r="N1" s="215"/>
      <c r="O1" s="215">
        <f>$C$2+4</f>
        <v>44771</v>
      </c>
      <c r="P1" s="215"/>
      <c r="Q1" s="215"/>
      <c r="R1" s="6"/>
      <c r="S1" s="6"/>
      <c r="T1" s="6"/>
      <c r="U1" s="215">
        <f>$C$2+5</f>
        <v>44772</v>
      </c>
      <c r="V1" s="215"/>
      <c r="W1" s="215"/>
      <c r="X1" s="215">
        <f>$C$2+6</f>
        <v>44773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'17週'!AF1+1</f>
        <v>18</v>
      </c>
    </row>
    <row r="2" spans="2:32" ht="27" customHeight="1" thickTop="1" thickBot="1" x14ac:dyDescent="0.55000000000000004">
      <c r="B2" s="8"/>
      <c r="C2" s="236">
        <f>'17週'!C2:E2+7</f>
        <v>44767</v>
      </c>
      <c r="D2" s="234"/>
      <c r="E2" s="237"/>
      <c r="F2" s="234">
        <f>C2+1</f>
        <v>44768</v>
      </c>
      <c r="G2" s="234"/>
      <c r="H2" s="234"/>
      <c r="I2" s="236">
        <f>F2+1</f>
        <v>44769</v>
      </c>
      <c r="J2" s="234"/>
      <c r="K2" s="237"/>
      <c r="L2" s="236">
        <f>I2+1</f>
        <v>44770</v>
      </c>
      <c r="M2" s="234"/>
      <c r="N2" s="237"/>
      <c r="O2" s="234">
        <f>L2+1</f>
        <v>44771</v>
      </c>
      <c r="P2" s="234"/>
      <c r="Q2" s="235"/>
      <c r="R2" s="118"/>
      <c r="S2" s="119"/>
      <c r="T2" s="120"/>
      <c r="U2" s="241">
        <f>O2+1</f>
        <v>44772</v>
      </c>
      <c r="V2" s="242"/>
      <c r="W2" s="243"/>
      <c r="X2" s="244">
        <f>U2+1</f>
        <v>44773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150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150"/>
      <c r="C10" s="24"/>
      <c r="D10" s="10"/>
      <c r="E10" s="25"/>
      <c r="F10" s="24"/>
      <c r="G10" s="10"/>
      <c r="H10" s="25"/>
      <c r="I10" s="24"/>
      <c r="J10" s="10"/>
      <c r="K10" s="25"/>
      <c r="L10" s="24"/>
      <c r="M10" s="10"/>
      <c r="N10" s="25"/>
      <c r="O10" s="24"/>
      <c r="P10" s="10"/>
      <c r="Q10" s="26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9"/>
      <c r="C11" s="30"/>
      <c r="D11" s="31"/>
      <c r="E11" s="32"/>
      <c r="F11" s="30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150"/>
      <c r="C12" s="24"/>
      <c r="D12" s="10"/>
      <c r="E12" s="25"/>
      <c r="F12" s="24"/>
      <c r="G12" s="10"/>
      <c r="H12" s="25"/>
      <c r="I12" s="24"/>
      <c r="J12" s="10"/>
      <c r="K12" s="25"/>
      <c r="L12" s="24"/>
      <c r="M12" s="10"/>
      <c r="N12" s="25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29"/>
      <c r="C13" s="30"/>
      <c r="D13" s="31"/>
      <c r="E13" s="32"/>
      <c r="F13" s="30"/>
      <c r="G13" s="31"/>
      <c r="H13" s="32"/>
      <c r="I13" s="30"/>
      <c r="J13" s="31"/>
      <c r="K13" s="32"/>
      <c r="L13" s="30"/>
      <c r="M13" s="31"/>
      <c r="N13" s="32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150">
        <v>6</v>
      </c>
      <c r="C14" s="24"/>
      <c r="D14" s="10"/>
      <c r="E14" s="25"/>
      <c r="F14" s="24"/>
      <c r="G14" s="10"/>
      <c r="H14" s="25"/>
      <c r="I14" s="24"/>
      <c r="J14" s="10"/>
      <c r="K14" s="25"/>
      <c r="L14" s="24"/>
      <c r="M14" s="10"/>
      <c r="N14" s="25"/>
      <c r="O14" s="24"/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9"/>
      <c r="C15" s="30"/>
      <c r="D15" s="31"/>
      <c r="E15" s="32"/>
      <c r="F15" s="30"/>
      <c r="G15" s="31"/>
      <c r="H15" s="32"/>
      <c r="I15" s="30"/>
      <c r="J15" s="31"/>
      <c r="K15" s="32"/>
      <c r="L15" s="30"/>
      <c r="M15" s="31"/>
      <c r="N15" s="32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150">
        <v>7</v>
      </c>
      <c r="C16" s="24"/>
      <c r="D16" s="10"/>
      <c r="E16" s="25"/>
      <c r="F16" s="24"/>
      <c r="G16" s="10"/>
      <c r="H16" s="25"/>
      <c r="I16" s="24"/>
      <c r="J16" s="10"/>
      <c r="K16" s="25"/>
      <c r="L16" s="24"/>
      <c r="M16" s="10"/>
      <c r="N16" s="25"/>
      <c r="O16" s="24"/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29"/>
      <c r="C17" s="30"/>
      <c r="D17" s="31"/>
      <c r="E17" s="32"/>
      <c r="F17" s="30"/>
      <c r="G17" s="31"/>
      <c r="H17" s="32"/>
      <c r="I17" s="30"/>
      <c r="J17" s="31"/>
      <c r="K17" s="32"/>
      <c r="L17" s="30"/>
      <c r="M17" s="31"/>
      <c r="N17" s="32"/>
      <c r="O17" s="30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150">
        <v>8</v>
      </c>
      <c r="C18" s="24"/>
      <c r="D18" s="10"/>
      <c r="E18" s="25"/>
      <c r="F18" s="24"/>
      <c r="G18" s="10"/>
      <c r="H18" s="25"/>
      <c r="I18" s="24"/>
      <c r="J18" s="10"/>
      <c r="K18" s="25"/>
      <c r="L18" s="24"/>
      <c r="M18" s="10"/>
      <c r="N18" s="25"/>
      <c r="O18" s="24"/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9"/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1"/>
      <c r="N19" s="32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150">
        <v>9</v>
      </c>
      <c r="C20" s="24"/>
      <c r="D20" s="10"/>
      <c r="E20" s="25"/>
      <c r="F20" s="24"/>
      <c r="G20" s="10"/>
      <c r="H20" s="25"/>
      <c r="I20" s="24"/>
      <c r="J20" s="10"/>
      <c r="K20" s="25"/>
      <c r="L20" s="24"/>
      <c r="M20" s="10"/>
      <c r="N20" s="25"/>
      <c r="O20" s="24"/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29"/>
      <c r="C21" s="30"/>
      <c r="D21" s="31"/>
      <c r="E21" s="32"/>
      <c r="F21" s="30"/>
      <c r="G21" s="31"/>
      <c r="H21" s="32"/>
      <c r="I21" s="30"/>
      <c r="J21" s="31"/>
      <c r="K21" s="32"/>
      <c r="L21" s="30"/>
      <c r="M21" s="31"/>
      <c r="N21" s="32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150">
        <v>10</v>
      </c>
      <c r="C22" s="24"/>
      <c r="D22" s="10"/>
      <c r="E22" s="25"/>
      <c r="F22" s="24"/>
      <c r="G22" s="10"/>
      <c r="H22" s="25"/>
      <c r="I22" s="24"/>
      <c r="J22" s="10"/>
      <c r="K22" s="25"/>
      <c r="L22" s="24"/>
      <c r="M22" s="10"/>
      <c r="N22" s="25"/>
      <c r="O22" s="24"/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9"/>
      <c r="C23" s="30"/>
      <c r="D23" s="31"/>
      <c r="E23" s="32"/>
      <c r="F23" s="30"/>
      <c r="G23" s="31"/>
      <c r="H23" s="32"/>
      <c r="I23" s="30"/>
      <c r="J23" s="31"/>
      <c r="K23" s="32"/>
      <c r="L23" s="30"/>
      <c r="M23" s="31"/>
      <c r="N23" s="32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150">
        <v>11</v>
      </c>
      <c r="C24" s="24"/>
      <c r="D24" s="10"/>
      <c r="E24" s="25"/>
      <c r="F24" s="24"/>
      <c r="G24" s="10"/>
      <c r="H24" s="25"/>
      <c r="I24" s="24"/>
      <c r="J24" s="10"/>
      <c r="K24" s="25"/>
      <c r="L24" s="24"/>
      <c r="M24" s="10"/>
      <c r="N24" s="25"/>
      <c r="O24" s="24"/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29"/>
      <c r="C25" s="30"/>
      <c r="D25" s="31"/>
      <c r="E25" s="32"/>
      <c r="F25" s="30"/>
      <c r="G25" s="31"/>
      <c r="H25" s="32"/>
      <c r="I25" s="30"/>
      <c r="J25" s="31"/>
      <c r="K25" s="32"/>
      <c r="L25" s="30"/>
      <c r="M25" s="31"/>
      <c r="N25" s="32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150">
        <v>12</v>
      </c>
      <c r="C26" s="24"/>
      <c r="D26" s="10"/>
      <c r="E26" s="25"/>
      <c r="F26" s="24"/>
      <c r="G26" s="10"/>
      <c r="H26" s="25"/>
      <c r="I26" s="24"/>
      <c r="J26" s="10"/>
      <c r="K26" s="25"/>
      <c r="L26" s="24"/>
      <c r="M26" s="10"/>
      <c r="N26" s="25"/>
      <c r="O26" s="24"/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9"/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150">
        <v>13</v>
      </c>
      <c r="C28" s="24"/>
      <c r="D28" s="10"/>
      <c r="E28" s="25"/>
      <c r="F28" s="24"/>
      <c r="G28" s="10"/>
      <c r="H28" s="25"/>
      <c r="I28" s="24"/>
      <c r="J28" s="10"/>
      <c r="K28" s="25"/>
      <c r="L28" s="24"/>
      <c r="M28" s="10"/>
      <c r="N28" s="25"/>
      <c r="O28" s="24"/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29"/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150">
        <v>14</v>
      </c>
      <c r="C30" s="24"/>
      <c r="D30" s="10"/>
      <c r="E30" s="25"/>
      <c r="F30" s="24"/>
      <c r="G30" s="10"/>
      <c r="H30" s="25"/>
      <c r="I30" s="24"/>
      <c r="J30" s="10"/>
      <c r="K30" s="25"/>
      <c r="L30" s="24"/>
      <c r="M30" s="10"/>
      <c r="N30" s="25"/>
      <c r="O30" s="24"/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9"/>
      <c r="C31" s="30"/>
      <c r="D31" s="31"/>
      <c r="E31" s="32"/>
      <c r="F31" s="30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150">
        <v>15</v>
      </c>
      <c r="C32" s="24"/>
      <c r="D32" s="10"/>
      <c r="E32" s="25"/>
      <c r="F32" s="24"/>
      <c r="G32" s="10"/>
      <c r="H32" s="25"/>
      <c r="I32" s="24"/>
      <c r="J32" s="10"/>
      <c r="K32" s="25"/>
      <c r="L32" s="24"/>
      <c r="M32" s="10"/>
      <c r="N32" s="25"/>
      <c r="O32" s="24"/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29"/>
      <c r="C33" s="30"/>
      <c r="D33" s="31"/>
      <c r="E33" s="3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150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150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150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150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150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150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150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32"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C1:E1"/>
    <mergeCell ref="F1:H1"/>
    <mergeCell ref="I1:K1"/>
    <mergeCell ref="L1:N1"/>
    <mergeCell ref="O1:Q1"/>
    <mergeCell ref="C7:E7"/>
    <mergeCell ref="F7:H7"/>
    <mergeCell ref="I7:K7"/>
    <mergeCell ref="L7:N7"/>
    <mergeCell ref="AD2:AF2"/>
    <mergeCell ref="B3:B6"/>
    <mergeCell ref="C3:E6"/>
    <mergeCell ref="F3:H6"/>
    <mergeCell ref="I3:K6"/>
    <mergeCell ref="L3:N6"/>
    <mergeCell ref="O7:Q7"/>
    <mergeCell ref="AB39:AB42"/>
    <mergeCell ref="X3:Z6"/>
    <mergeCell ref="AB3:AB6"/>
    <mergeCell ref="AC3:AC6"/>
    <mergeCell ref="O3:Q6"/>
    <mergeCell ref="T3:T6"/>
    <mergeCell ref="U3:W6"/>
  </mergeCells>
  <phoneticPr fontId="2"/>
  <dataValidations count="2">
    <dataValidation imeMode="off" allowBlank="1" showInputMessage="1" showErrorMessage="1" sqref="R22 R14 R18 R26 R30 R10"/>
    <dataValidation imeMode="on" allowBlank="1" showInputMessage="1" showErrorMessage="1" sqref="AA26:AA27 AA14:AA15 AA30:AA31 U7:Z7 AA18:AA19 C7:R7 AA22:AA23 AE8:AE38 AC8:AD39 AD2 C2:R3 U3:AA3 U2 AA2 X2 AC3:AD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44648</v>
      </c>
      <c r="D1" s="215"/>
      <c r="E1" s="215"/>
      <c r="F1" s="215">
        <f>$C$2+1</f>
        <v>44649</v>
      </c>
      <c r="G1" s="215"/>
      <c r="H1" s="215"/>
      <c r="I1" s="215">
        <f>$C$2+2</f>
        <v>44650</v>
      </c>
      <c r="J1" s="215"/>
      <c r="K1" s="215"/>
      <c r="L1" s="215">
        <f>$C$2+3</f>
        <v>44651</v>
      </c>
      <c r="M1" s="215"/>
      <c r="N1" s="215"/>
      <c r="O1" s="215">
        <f>$C$2+4</f>
        <v>44652</v>
      </c>
      <c r="P1" s="215"/>
      <c r="Q1" s="215"/>
      <c r="R1" s="6"/>
      <c r="S1" s="6"/>
      <c r="T1" s="6"/>
      <c r="U1" s="215">
        <f>$C$2+5</f>
        <v>44653</v>
      </c>
      <c r="V1" s="215"/>
      <c r="W1" s="215"/>
      <c r="X1" s="215">
        <f>$C$2+6</f>
        <v>44654</v>
      </c>
      <c r="Y1" s="215"/>
      <c r="Z1" s="215"/>
      <c r="AA1" s="7"/>
      <c r="AB1" s="177" t="s">
        <v>54</v>
      </c>
      <c r="AC1" s="174"/>
      <c r="AD1" s="174"/>
      <c r="AE1" s="175" t="s">
        <v>17</v>
      </c>
      <c r="AF1" s="149">
        <v>1</v>
      </c>
    </row>
    <row r="2" spans="2:32" ht="27" customHeight="1" thickTop="1" thickBot="1" x14ac:dyDescent="0.55000000000000004">
      <c r="B2" s="8"/>
      <c r="C2" s="236">
        <v>44648</v>
      </c>
      <c r="D2" s="234"/>
      <c r="E2" s="237"/>
      <c r="F2" s="234">
        <f>C2+1</f>
        <v>44649</v>
      </c>
      <c r="G2" s="234"/>
      <c r="H2" s="234"/>
      <c r="I2" s="236">
        <f>F2+1</f>
        <v>44650</v>
      </c>
      <c r="J2" s="234"/>
      <c r="K2" s="237"/>
      <c r="L2" s="236">
        <f>I2+1</f>
        <v>44651</v>
      </c>
      <c r="M2" s="234"/>
      <c r="N2" s="237"/>
      <c r="O2" s="234">
        <f>L2+1</f>
        <v>44652</v>
      </c>
      <c r="P2" s="234"/>
      <c r="Q2" s="235"/>
      <c r="R2" s="118"/>
      <c r="S2" s="119"/>
      <c r="T2" s="120"/>
      <c r="U2" s="241">
        <f>O2+1</f>
        <v>44653</v>
      </c>
      <c r="V2" s="242"/>
      <c r="W2" s="243"/>
      <c r="X2" s="244">
        <f>U2+1</f>
        <v>44654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46"/>
      <c r="C3" s="219" t="str">
        <f>IFERROR(VLOOKUP($C$2,年計!$A$4:$B$368,2,FALSE),"")</f>
        <v/>
      </c>
      <c r="D3" s="220"/>
      <c r="E3" s="221"/>
      <c r="F3" s="219" t="str">
        <f>IFERROR(VLOOKUP($F$2,年計!$A$4:$B$368,2,FALSE),"")</f>
        <v/>
      </c>
      <c r="G3" s="220"/>
      <c r="H3" s="221"/>
      <c r="I3" s="219" t="str">
        <f>IFERROR(VLOOKUP($I$2,年計!$A$4:$B$368,2,FALSE),"")</f>
        <v/>
      </c>
      <c r="J3" s="220"/>
      <c r="K3" s="221"/>
      <c r="L3" s="219" t="str">
        <f>IFERROR(VLOOKUP($L$2,年計!$A$4:$B$368,2,FALSE),"")</f>
        <v/>
      </c>
      <c r="M3" s="220"/>
      <c r="N3" s="221"/>
      <c r="O3" s="219">
        <f>IFERROR(VLOOKUP($O$2,年計!$A$4:$B$368,2,FALSE),"")</f>
        <v>0</v>
      </c>
      <c r="P3" s="220"/>
      <c r="Q3" s="249"/>
      <c r="R3" s="74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76"/>
      <c r="AB3" s="228" t="s">
        <v>7</v>
      </c>
      <c r="AC3" s="231"/>
      <c r="AD3" s="77"/>
      <c r="AE3" s="77"/>
      <c r="AF3" s="78"/>
    </row>
    <row r="4" spans="2:32" ht="19.5" customHeight="1" x14ac:dyDescent="0.45">
      <c r="B4" s="247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74"/>
      <c r="S4" s="75"/>
      <c r="T4" s="247"/>
      <c r="U4" s="222"/>
      <c r="V4" s="223"/>
      <c r="W4" s="224"/>
      <c r="X4" s="222"/>
      <c r="Y4" s="223"/>
      <c r="Z4" s="250"/>
      <c r="AA4" s="76"/>
      <c r="AB4" s="229"/>
      <c r="AC4" s="232"/>
      <c r="AD4" s="73"/>
      <c r="AE4" s="73"/>
      <c r="AF4" s="79"/>
    </row>
    <row r="5" spans="2:32" ht="19.5" customHeight="1" x14ac:dyDescent="0.45">
      <c r="B5" s="247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74"/>
      <c r="S5" s="75"/>
      <c r="T5" s="247"/>
      <c r="U5" s="222"/>
      <c r="V5" s="223"/>
      <c r="W5" s="224"/>
      <c r="X5" s="222"/>
      <c r="Y5" s="223"/>
      <c r="Z5" s="250"/>
      <c r="AA5" s="76"/>
      <c r="AB5" s="229"/>
      <c r="AC5" s="232"/>
      <c r="AD5" s="73"/>
      <c r="AE5" s="73"/>
      <c r="AF5" s="79"/>
    </row>
    <row r="6" spans="2:32" ht="19.5" customHeight="1" thickBot="1" x14ac:dyDescent="0.5">
      <c r="B6" s="248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74"/>
      <c r="S6" s="75"/>
      <c r="T6" s="248"/>
      <c r="U6" s="225"/>
      <c r="V6" s="226"/>
      <c r="W6" s="227"/>
      <c r="X6" s="225"/>
      <c r="Y6" s="226"/>
      <c r="Z6" s="251"/>
      <c r="AA6" s="76"/>
      <c r="AB6" s="230"/>
      <c r="AC6" s="233"/>
      <c r="AD6" s="80"/>
      <c r="AE6" s="80"/>
      <c r="AF6" s="81"/>
    </row>
    <row r="7" spans="2:32" ht="19.5" customHeight="1" thickTop="1" x14ac:dyDescent="0.45">
      <c r="B7" s="82"/>
      <c r="C7" s="83"/>
      <c r="D7" s="84"/>
      <c r="E7" s="85"/>
      <c r="F7" s="239"/>
      <c r="G7" s="239"/>
      <c r="H7" s="239"/>
      <c r="I7" s="238"/>
      <c r="J7" s="239"/>
      <c r="K7" s="240"/>
      <c r="L7" s="238"/>
      <c r="M7" s="239"/>
      <c r="N7" s="240"/>
      <c r="O7" s="161"/>
      <c r="P7" s="161"/>
      <c r="Q7" s="157"/>
      <c r="R7" s="86"/>
      <c r="S7" s="75"/>
      <c r="T7" s="82"/>
      <c r="U7" s="83"/>
      <c r="V7" s="84"/>
      <c r="W7" s="85"/>
      <c r="X7" s="84"/>
      <c r="Y7" s="84"/>
      <c r="Z7" s="87"/>
      <c r="AA7" s="86"/>
      <c r="AB7" s="123"/>
      <c r="AC7" s="121"/>
      <c r="AD7" s="86"/>
      <c r="AE7" s="86"/>
      <c r="AF7" s="124"/>
    </row>
    <row r="8" spans="2:32" ht="18.600000000000001" customHeight="1" x14ac:dyDescent="0.45">
      <c r="B8" s="88"/>
      <c r="C8" s="89"/>
      <c r="D8" s="75"/>
      <c r="E8" s="90"/>
      <c r="F8" s="75"/>
      <c r="G8" s="75"/>
      <c r="H8" s="75"/>
      <c r="I8" s="89"/>
      <c r="J8" s="75"/>
      <c r="K8" s="90"/>
      <c r="L8" s="89"/>
      <c r="M8" s="75"/>
      <c r="N8" s="90"/>
      <c r="O8" s="75"/>
      <c r="P8" s="75"/>
      <c r="Q8" s="92"/>
      <c r="R8" s="75"/>
      <c r="S8" s="75"/>
      <c r="T8" s="88"/>
      <c r="U8" s="89"/>
      <c r="V8" s="75"/>
      <c r="W8" s="90"/>
      <c r="X8" s="75"/>
      <c r="Y8" s="75"/>
      <c r="Z8" s="92"/>
      <c r="AA8" s="75"/>
      <c r="AB8" s="133"/>
      <c r="AC8" s="134"/>
      <c r="AD8" s="135"/>
      <c r="AE8" s="135"/>
      <c r="AF8" s="136"/>
    </row>
    <row r="9" spans="2:32" ht="18.600000000000001" customHeight="1" x14ac:dyDescent="0.45">
      <c r="B9" s="93"/>
      <c r="C9" s="94"/>
      <c r="D9" s="95"/>
      <c r="E9" s="96"/>
      <c r="F9" s="95"/>
      <c r="G9" s="95"/>
      <c r="H9" s="95"/>
      <c r="I9" s="94"/>
      <c r="J9" s="95"/>
      <c r="K9" s="96"/>
      <c r="L9" s="94"/>
      <c r="M9" s="95"/>
      <c r="N9" s="96"/>
      <c r="O9" s="95"/>
      <c r="P9" s="95"/>
      <c r="Q9" s="97"/>
      <c r="R9" s="75"/>
      <c r="S9" s="75"/>
      <c r="T9" s="93"/>
      <c r="U9" s="94"/>
      <c r="V9" s="95"/>
      <c r="W9" s="96"/>
      <c r="X9" s="95"/>
      <c r="Y9" s="95"/>
      <c r="Z9" s="97"/>
      <c r="AA9" s="75"/>
      <c r="AB9" s="133"/>
      <c r="AC9" s="134"/>
      <c r="AD9" s="135"/>
      <c r="AE9" s="135"/>
      <c r="AF9" s="136"/>
    </row>
    <row r="10" spans="2:32" ht="18.600000000000001" customHeight="1" x14ac:dyDescent="0.45">
      <c r="B10" s="88"/>
      <c r="C10" s="89"/>
      <c r="D10" s="75"/>
      <c r="E10" s="90"/>
      <c r="F10" s="89"/>
      <c r="G10" s="75"/>
      <c r="H10" s="90"/>
      <c r="I10" s="89"/>
      <c r="J10" s="75"/>
      <c r="K10" s="90"/>
      <c r="L10" s="89"/>
      <c r="M10" s="75"/>
      <c r="N10" s="90"/>
      <c r="O10" s="75"/>
      <c r="P10" s="75"/>
      <c r="Q10" s="92"/>
      <c r="R10" s="91"/>
      <c r="S10" s="75"/>
      <c r="T10" s="88"/>
      <c r="U10" s="89"/>
      <c r="V10" s="75"/>
      <c r="W10" s="90"/>
      <c r="X10" s="75"/>
      <c r="Y10" s="75"/>
      <c r="Z10" s="92"/>
      <c r="AA10" s="91"/>
      <c r="AB10" s="133"/>
      <c r="AC10" s="134"/>
      <c r="AD10" s="135"/>
      <c r="AE10" s="135"/>
      <c r="AF10" s="136"/>
    </row>
    <row r="11" spans="2:32" ht="18.600000000000001" customHeight="1" x14ac:dyDescent="0.45">
      <c r="B11" s="93"/>
      <c r="C11" s="94"/>
      <c r="D11" s="95"/>
      <c r="E11" s="96"/>
      <c r="F11" s="94"/>
      <c r="G11" s="95"/>
      <c r="H11" s="96"/>
      <c r="I11" s="94"/>
      <c r="J11" s="95"/>
      <c r="K11" s="96"/>
      <c r="L11" s="94"/>
      <c r="M11" s="95"/>
      <c r="N11" s="96"/>
      <c r="O11" s="95"/>
      <c r="P11" s="95"/>
      <c r="Q11" s="97"/>
      <c r="R11" s="98"/>
      <c r="S11" s="75"/>
      <c r="T11" s="93"/>
      <c r="U11" s="94"/>
      <c r="V11" s="95"/>
      <c r="W11" s="96"/>
      <c r="X11" s="95"/>
      <c r="Y11" s="95"/>
      <c r="Z11" s="97"/>
      <c r="AA11" s="98"/>
      <c r="AB11" s="133"/>
      <c r="AC11" s="134"/>
      <c r="AD11" s="135"/>
      <c r="AE11" s="135"/>
      <c r="AF11" s="136"/>
    </row>
    <row r="12" spans="2:32" ht="18.600000000000001" customHeight="1" x14ac:dyDescent="0.45">
      <c r="B12" s="88"/>
      <c r="C12" s="89"/>
      <c r="D12" s="75"/>
      <c r="E12" s="90"/>
      <c r="F12" s="89"/>
      <c r="G12" s="75"/>
      <c r="H12" s="90"/>
      <c r="I12" s="89"/>
      <c r="J12" s="75"/>
      <c r="K12" s="90"/>
      <c r="L12" s="89"/>
      <c r="M12" s="75"/>
      <c r="N12" s="90"/>
      <c r="O12" s="75"/>
      <c r="P12" s="75"/>
      <c r="Q12" s="92"/>
      <c r="R12" s="98"/>
      <c r="S12" s="75"/>
      <c r="T12" s="88"/>
      <c r="U12" s="89"/>
      <c r="V12" s="75"/>
      <c r="W12" s="90"/>
      <c r="X12" s="75"/>
      <c r="Y12" s="75"/>
      <c r="Z12" s="92"/>
      <c r="AA12" s="98"/>
      <c r="AB12" s="133"/>
      <c r="AC12" s="134"/>
      <c r="AD12" s="135"/>
      <c r="AE12" s="135"/>
      <c r="AF12" s="136"/>
    </row>
    <row r="13" spans="2:32" ht="18.600000000000001" customHeight="1" x14ac:dyDescent="0.45">
      <c r="B13" s="93"/>
      <c r="C13" s="94"/>
      <c r="D13" s="95"/>
      <c r="E13" s="96"/>
      <c r="F13" s="94"/>
      <c r="G13" s="95"/>
      <c r="H13" s="96"/>
      <c r="I13" s="94"/>
      <c r="J13" s="95"/>
      <c r="K13" s="96"/>
      <c r="L13" s="94"/>
      <c r="M13" s="95"/>
      <c r="N13" s="96"/>
      <c r="O13" s="95"/>
      <c r="P13" s="95"/>
      <c r="Q13" s="97"/>
      <c r="R13" s="98"/>
      <c r="S13" s="75"/>
      <c r="T13" s="93"/>
      <c r="U13" s="94"/>
      <c r="V13" s="95"/>
      <c r="W13" s="96"/>
      <c r="X13" s="95"/>
      <c r="Y13" s="95"/>
      <c r="Z13" s="97"/>
      <c r="AA13" s="98"/>
      <c r="AB13" s="133"/>
      <c r="AC13" s="134"/>
      <c r="AD13" s="135"/>
      <c r="AE13" s="135"/>
      <c r="AF13" s="136"/>
    </row>
    <row r="14" spans="2:32" ht="18.600000000000001" customHeight="1" x14ac:dyDescent="0.45">
      <c r="B14" s="88">
        <v>6</v>
      </c>
      <c r="C14" s="89"/>
      <c r="D14" s="75"/>
      <c r="E14" s="90"/>
      <c r="F14" s="89"/>
      <c r="G14" s="75"/>
      <c r="H14" s="90"/>
      <c r="I14" s="89"/>
      <c r="J14" s="75"/>
      <c r="K14" s="90"/>
      <c r="L14" s="89"/>
      <c r="M14" s="75"/>
      <c r="N14" s="90"/>
      <c r="O14" s="75"/>
      <c r="P14" s="75"/>
      <c r="Q14" s="92"/>
      <c r="R14" s="91"/>
      <c r="S14" s="75"/>
      <c r="T14" s="88">
        <v>6</v>
      </c>
      <c r="U14" s="89"/>
      <c r="V14" s="75"/>
      <c r="W14" s="90"/>
      <c r="X14" s="75"/>
      <c r="Y14" s="75"/>
      <c r="Z14" s="92"/>
      <c r="AA14" s="91"/>
      <c r="AB14" s="141"/>
      <c r="AC14" s="142"/>
      <c r="AD14" s="143"/>
      <c r="AE14" s="143"/>
      <c r="AF14" s="144"/>
    </row>
    <row r="15" spans="2:32" ht="18.600000000000001" customHeight="1" x14ac:dyDescent="0.45">
      <c r="B15" s="93"/>
      <c r="C15" s="94"/>
      <c r="D15" s="95"/>
      <c r="E15" s="96"/>
      <c r="F15" s="94"/>
      <c r="G15" s="95"/>
      <c r="H15" s="96"/>
      <c r="I15" s="94"/>
      <c r="J15" s="95"/>
      <c r="K15" s="96"/>
      <c r="L15" s="94"/>
      <c r="M15" s="95"/>
      <c r="N15" s="96"/>
      <c r="O15" s="95"/>
      <c r="P15" s="95"/>
      <c r="Q15" s="97"/>
      <c r="R15" s="98"/>
      <c r="S15" s="75"/>
      <c r="T15" s="93"/>
      <c r="U15" s="94"/>
      <c r="V15" s="95"/>
      <c r="W15" s="96"/>
      <c r="X15" s="95"/>
      <c r="Y15" s="95"/>
      <c r="Z15" s="97"/>
      <c r="AA15" s="98"/>
      <c r="AB15" s="123"/>
      <c r="AC15" s="202"/>
      <c r="AD15" s="86"/>
      <c r="AE15" s="86"/>
      <c r="AF15" s="124"/>
    </row>
    <row r="16" spans="2:32" ht="18.600000000000001" customHeight="1" x14ac:dyDescent="0.45">
      <c r="B16" s="88">
        <v>7</v>
      </c>
      <c r="C16" s="89"/>
      <c r="D16" s="75"/>
      <c r="E16" s="90"/>
      <c r="F16" s="89"/>
      <c r="G16" s="75"/>
      <c r="H16" s="90"/>
      <c r="I16" s="89"/>
      <c r="J16" s="75"/>
      <c r="K16" s="90"/>
      <c r="L16" s="89"/>
      <c r="M16" s="75"/>
      <c r="N16" s="90"/>
      <c r="O16" s="75"/>
      <c r="P16" s="75"/>
      <c r="Q16" s="92"/>
      <c r="R16" s="98"/>
      <c r="S16" s="75"/>
      <c r="T16" s="88">
        <v>7</v>
      </c>
      <c r="U16" s="89"/>
      <c r="V16" s="75"/>
      <c r="W16" s="90"/>
      <c r="X16" s="75"/>
      <c r="Y16" s="75"/>
      <c r="Z16" s="92"/>
      <c r="AA16" s="98"/>
      <c r="AB16" s="133"/>
      <c r="AC16" s="134"/>
      <c r="AD16" s="135"/>
      <c r="AE16" s="135"/>
      <c r="AF16" s="136"/>
    </row>
    <row r="17" spans="2:32" ht="18.600000000000001" customHeight="1" x14ac:dyDescent="0.45">
      <c r="B17" s="93"/>
      <c r="C17" s="94"/>
      <c r="D17" s="95"/>
      <c r="E17" s="96"/>
      <c r="F17" s="94"/>
      <c r="G17" s="95"/>
      <c r="H17" s="96"/>
      <c r="I17" s="94"/>
      <c r="J17" s="95"/>
      <c r="K17" s="96"/>
      <c r="L17" s="94"/>
      <c r="M17" s="95"/>
      <c r="N17" s="96"/>
      <c r="O17" s="95"/>
      <c r="P17" s="95"/>
      <c r="Q17" s="97"/>
      <c r="R17" s="98"/>
      <c r="S17" s="75"/>
      <c r="T17" s="93"/>
      <c r="U17" s="94"/>
      <c r="V17" s="95"/>
      <c r="W17" s="96"/>
      <c r="X17" s="95"/>
      <c r="Y17" s="95"/>
      <c r="Z17" s="97"/>
      <c r="AA17" s="98"/>
      <c r="AB17" s="133"/>
      <c r="AC17" s="134"/>
      <c r="AD17" s="135"/>
      <c r="AE17" s="135"/>
      <c r="AF17" s="136"/>
    </row>
    <row r="18" spans="2:32" ht="18.600000000000001" customHeight="1" x14ac:dyDescent="0.45">
      <c r="B18" s="88">
        <v>8</v>
      </c>
      <c r="C18" s="89"/>
      <c r="D18" s="75"/>
      <c r="E18" s="90"/>
      <c r="F18" s="89"/>
      <c r="G18" s="75"/>
      <c r="H18" s="90"/>
      <c r="I18" s="89"/>
      <c r="J18" s="75"/>
      <c r="K18" s="90"/>
      <c r="L18" s="89"/>
      <c r="M18" s="75"/>
      <c r="N18" s="90"/>
      <c r="O18" s="75"/>
      <c r="P18" s="75"/>
      <c r="Q18" s="92"/>
      <c r="R18" s="99"/>
      <c r="S18" s="75"/>
      <c r="T18" s="88">
        <v>8</v>
      </c>
      <c r="U18" s="89"/>
      <c r="V18" s="75"/>
      <c r="W18" s="90"/>
      <c r="X18" s="75"/>
      <c r="Y18" s="75"/>
      <c r="Z18" s="92"/>
      <c r="AA18" s="91"/>
      <c r="AB18" s="133"/>
      <c r="AC18" s="134"/>
      <c r="AD18" s="135"/>
      <c r="AE18" s="135"/>
      <c r="AF18" s="136"/>
    </row>
    <row r="19" spans="2:32" ht="18.600000000000001" customHeight="1" x14ac:dyDescent="0.45">
      <c r="B19" s="93"/>
      <c r="C19" s="94"/>
      <c r="D19" s="95"/>
      <c r="E19" s="96"/>
      <c r="F19" s="94"/>
      <c r="G19" s="95"/>
      <c r="H19" s="96"/>
      <c r="I19" s="94"/>
      <c r="J19" s="95"/>
      <c r="K19" s="96"/>
      <c r="L19" s="94"/>
      <c r="M19" s="95"/>
      <c r="N19" s="96"/>
      <c r="O19" s="95"/>
      <c r="P19" s="95"/>
      <c r="Q19" s="97"/>
      <c r="R19" s="98"/>
      <c r="S19" s="75"/>
      <c r="T19" s="93"/>
      <c r="U19" s="94"/>
      <c r="V19" s="95"/>
      <c r="W19" s="96"/>
      <c r="X19" s="95"/>
      <c r="Y19" s="95"/>
      <c r="Z19" s="97"/>
      <c r="AA19" s="98"/>
      <c r="AB19" s="133"/>
      <c r="AC19" s="134"/>
      <c r="AD19" s="135"/>
      <c r="AE19" s="135"/>
      <c r="AF19" s="136"/>
    </row>
    <row r="20" spans="2:32" ht="18.600000000000001" customHeight="1" x14ac:dyDescent="0.45">
      <c r="B20" s="88">
        <v>9</v>
      </c>
      <c r="C20" s="89"/>
      <c r="D20" s="75"/>
      <c r="E20" s="90"/>
      <c r="F20" s="89"/>
      <c r="G20" s="75"/>
      <c r="H20" s="90"/>
      <c r="I20" s="89"/>
      <c r="J20" s="75"/>
      <c r="K20" s="90"/>
      <c r="L20" s="89"/>
      <c r="M20" s="75"/>
      <c r="N20" s="90"/>
      <c r="O20" s="75"/>
      <c r="P20" s="75"/>
      <c r="Q20" s="92"/>
      <c r="R20" s="98"/>
      <c r="S20" s="75"/>
      <c r="T20" s="88">
        <v>9</v>
      </c>
      <c r="U20" s="89"/>
      <c r="V20" s="75"/>
      <c r="W20" s="90"/>
      <c r="X20" s="75"/>
      <c r="Y20" s="75"/>
      <c r="Z20" s="92"/>
      <c r="AA20" s="98"/>
      <c r="AB20" s="133"/>
      <c r="AC20" s="134"/>
      <c r="AD20" s="135"/>
      <c r="AE20" s="135"/>
      <c r="AF20" s="136"/>
    </row>
    <row r="21" spans="2:32" ht="18.600000000000001" customHeight="1" x14ac:dyDescent="0.45">
      <c r="B21" s="93"/>
      <c r="C21" s="94"/>
      <c r="D21" s="95"/>
      <c r="E21" s="96"/>
      <c r="F21" s="94"/>
      <c r="G21" s="95"/>
      <c r="H21" s="96"/>
      <c r="I21" s="94"/>
      <c r="J21" s="95"/>
      <c r="K21" s="96"/>
      <c r="L21" s="94"/>
      <c r="M21" s="95"/>
      <c r="N21" s="96"/>
      <c r="O21" s="95"/>
      <c r="P21" s="95"/>
      <c r="Q21" s="97"/>
      <c r="R21" s="98"/>
      <c r="S21" s="75"/>
      <c r="T21" s="93"/>
      <c r="U21" s="94"/>
      <c r="V21" s="95"/>
      <c r="W21" s="96"/>
      <c r="X21" s="95"/>
      <c r="Y21" s="95"/>
      <c r="Z21" s="97"/>
      <c r="AA21" s="98"/>
      <c r="AB21" s="133"/>
      <c r="AC21" s="134"/>
      <c r="AD21" s="135"/>
      <c r="AE21" s="135"/>
      <c r="AF21" s="136"/>
    </row>
    <row r="22" spans="2:32" ht="18.600000000000001" customHeight="1" x14ac:dyDescent="0.45">
      <c r="B22" s="88">
        <v>10</v>
      </c>
      <c r="C22" s="89"/>
      <c r="D22" s="75"/>
      <c r="E22" s="90"/>
      <c r="F22" s="89"/>
      <c r="G22" s="75"/>
      <c r="H22" s="90"/>
      <c r="I22" s="89"/>
      <c r="J22" s="75"/>
      <c r="K22" s="90"/>
      <c r="L22" s="89"/>
      <c r="M22" s="75"/>
      <c r="N22" s="90"/>
      <c r="O22" s="75"/>
      <c r="P22" s="75"/>
      <c r="Q22" s="92"/>
      <c r="R22" s="91"/>
      <c r="S22" s="75"/>
      <c r="T22" s="88">
        <v>10</v>
      </c>
      <c r="U22" s="89"/>
      <c r="V22" s="75"/>
      <c r="W22" s="90"/>
      <c r="X22" s="75"/>
      <c r="Y22" s="75"/>
      <c r="Z22" s="92"/>
      <c r="AA22" s="91"/>
      <c r="AB22" s="127"/>
      <c r="AC22" s="203"/>
      <c r="AD22" s="128"/>
      <c r="AE22" s="128"/>
      <c r="AF22" s="129"/>
    </row>
    <row r="23" spans="2:32" ht="18.600000000000001" customHeight="1" x14ac:dyDescent="0.45">
      <c r="B23" s="93"/>
      <c r="C23" s="94"/>
      <c r="D23" s="95"/>
      <c r="E23" s="96"/>
      <c r="F23" s="94"/>
      <c r="G23" s="95"/>
      <c r="H23" s="96"/>
      <c r="I23" s="94"/>
      <c r="J23" s="95"/>
      <c r="K23" s="96"/>
      <c r="L23" s="94"/>
      <c r="M23" s="95"/>
      <c r="N23" s="96"/>
      <c r="O23" s="95"/>
      <c r="P23" s="95"/>
      <c r="Q23" s="97"/>
      <c r="R23" s="98"/>
      <c r="S23" s="75"/>
      <c r="T23" s="93"/>
      <c r="U23" s="94"/>
      <c r="V23" s="95"/>
      <c r="W23" s="96"/>
      <c r="X23" s="95"/>
      <c r="Y23" s="95"/>
      <c r="Z23" s="97"/>
      <c r="AA23" s="98"/>
      <c r="AB23" s="123"/>
      <c r="AC23" s="202"/>
      <c r="AD23" s="86"/>
      <c r="AE23" s="86"/>
      <c r="AF23" s="124"/>
    </row>
    <row r="24" spans="2:32" ht="18.600000000000001" customHeight="1" x14ac:dyDescent="0.45">
      <c r="B24" s="88">
        <v>11</v>
      </c>
      <c r="C24" s="89"/>
      <c r="D24" s="75"/>
      <c r="E24" s="90"/>
      <c r="F24" s="89"/>
      <c r="G24" s="75"/>
      <c r="H24" s="90"/>
      <c r="I24" s="89"/>
      <c r="J24" s="75"/>
      <c r="K24" s="90"/>
      <c r="L24" s="89"/>
      <c r="M24" s="75"/>
      <c r="N24" s="90"/>
      <c r="O24" s="75"/>
      <c r="P24" s="75"/>
      <c r="Q24" s="92"/>
      <c r="R24" s="98"/>
      <c r="S24" s="75"/>
      <c r="T24" s="88">
        <v>11</v>
      </c>
      <c r="U24" s="89"/>
      <c r="V24" s="75"/>
      <c r="W24" s="90"/>
      <c r="X24" s="75"/>
      <c r="Y24" s="75"/>
      <c r="Z24" s="92"/>
      <c r="AA24" s="98"/>
      <c r="AB24" s="133"/>
      <c r="AC24" s="134"/>
      <c r="AD24" s="135"/>
      <c r="AE24" s="135"/>
      <c r="AF24" s="136"/>
    </row>
    <row r="25" spans="2:32" ht="18.600000000000001" customHeight="1" x14ac:dyDescent="0.45">
      <c r="B25" s="93"/>
      <c r="C25" s="94"/>
      <c r="D25" s="95"/>
      <c r="E25" s="96"/>
      <c r="F25" s="94"/>
      <c r="G25" s="95"/>
      <c r="H25" s="96"/>
      <c r="I25" s="94"/>
      <c r="J25" s="95"/>
      <c r="K25" s="96"/>
      <c r="L25" s="94"/>
      <c r="M25" s="95"/>
      <c r="N25" s="96"/>
      <c r="O25" s="95"/>
      <c r="P25" s="95"/>
      <c r="Q25" s="97"/>
      <c r="R25" s="98"/>
      <c r="S25" s="75"/>
      <c r="T25" s="93"/>
      <c r="U25" s="94"/>
      <c r="V25" s="95"/>
      <c r="W25" s="96"/>
      <c r="X25" s="95"/>
      <c r="Y25" s="95"/>
      <c r="Z25" s="97"/>
      <c r="AA25" s="98"/>
      <c r="AB25" s="133"/>
      <c r="AC25" s="134"/>
      <c r="AD25" s="135"/>
      <c r="AE25" s="135"/>
      <c r="AF25" s="136"/>
    </row>
    <row r="26" spans="2:32" ht="18.600000000000001" customHeight="1" x14ac:dyDescent="0.45">
      <c r="B26" s="88">
        <v>12</v>
      </c>
      <c r="C26" s="89"/>
      <c r="D26" s="75"/>
      <c r="E26" s="90"/>
      <c r="F26" s="89"/>
      <c r="G26" s="75"/>
      <c r="H26" s="90"/>
      <c r="I26" s="89"/>
      <c r="J26" s="75"/>
      <c r="K26" s="90"/>
      <c r="L26" s="89"/>
      <c r="M26" s="75"/>
      <c r="N26" s="90"/>
      <c r="O26" s="75"/>
      <c r="P26" s="75"/>
      <c r="Q26" s="92"/>
      <c r="R26" s="91"/>
      <c r="S26" s="75"/>
      <c r="T26" s="88">
        <v>12</v>
      </c>
      <c r="U26" s="89"/>
      <c r="V26" s="75"/>
      <c r="W26" s="90"/>
      <c r="X26" s="75"/>
      <c r="Y26" s="75"/>
      <c r="Z26" s="92"/>
      <c r="AA26" s="91"/>
      <c r="AB26" s="133"/>
      <c r="AC26" s="134"/>
      <c r="AD26" s="135"/>
      <c r="AE26" s="135"/>
      <c r="AF26" s="136"/>
    </row>
    <row r="27" spans="2:32" ht="18.600000000000001" customHeight="1" x14ac:dyDescent="0.45">
      <c r="B27" s="93"/>
      <c r="C27" s="94"/>
      <c r="D27" s="95"/>
      <c r="E27" s="96"/>
      <c r="F27" s="94"/>
      <c r="G27" s="95"/>
      <c r="H27" s="96"/>
      <c r="I27" s="94"/>
      <c r="J27" s="95"/>
      <c r="K27" s="96"/>
      <c r="L27" s="94"/>
      <c r="M27" s="95"/>
      <c r="N27" s="96"/>
      <c r="O27" s="95"/>
      <c r="P27" s="95"/>
      <c r="Q27" s="97"/>
      <c r="R27" s="98"/>
      <c r="S27" s="75"/>
      <c r="T27" s="93"/>
      <c r="U27" s="94"/>
      <c r="V27" s="95"/>
      <c r="W27" s="96"/>
      <c r="X27" s="95"/>
      <c r="Y27" s="95"/>
      <c r="Z27" s="97"/>
      <c r="AA27" s="98"/>
      <c r="AB27" s="133"/>
      <c r="AC27" s="134"/>
      <c r="AD27" s="135"/>
      <c r="AE27" s="135"/>
      <c r="AF27" s="136"/>
    </row>
    <row r="28" spans="2:32" ht="18.600000000000001" customHeight="1" x14ac:dyDescent="0.45">
      <c r="B28" s="88">
        <v>13</v>
      </c>
      <c r="C28" s="89"/>
      <c r="D28" s="75"/>
      <c r="E28" s="90"/>
      <c r="F28" s="89"/>
      <c r="G28" s="75"/>
      <c r="H28" s="90"/>
      <c r="I28" s="89"/>
      <c r="J28" s="75"/>
      <c r="K28" s="90"/>
      <c r="L28" s="89"/>
      <c r="M28" s="75"/>
      <c r="N28" s="90"/>
      <c r="O28" s="75"/>
      <c r="P28" s="75"/>
      <c r="Q28" s="92"/>
      <c r="R28" s="98"/>
      <c r="S28" s="75"/>
      <c r="T28" s="88">
        <v>13</v>
      </c>
      <c r="U28" s="89"/>
      <c r="V28" s="75"/>
      <c r="W28" s="90"/>
      <c r="X28" s="75"/>
      <c r="Y28" s="75"/>
      <c r="Z28" s="92"/>
      <c r="AA28" s="98"/>
      <c r="AB28" s="133"/>
      <c r="AC28" s="134"/>
      <c r="AD28" s="135"/>
      <c r="AE28" s="135"/>
      <c r="AF28" s="136"/>
    </row>
    <row r="29" spans="2:32" ht="18.600000000000001" customHeight="1" x14ac:dyDescent="0.45">
      <c r="B29" s="93"/>
      <c r="C29" s="94"/>
      <c r="D29" s="95"/>
      <c r="E29" s="96"/>
      <c r="F29" s="94"/>
      <c r="G29" s="95"/>
      <c r="H29" s="96"/>
      <c r="I29" s="94"/>
      <c r="J29" s="95"/>
      <c r="K29" s="96"/>
      <c r="L29" s="94"/>
      <c r="M29" s="95"/>
      <c r="N29" s="96"/>
      <c r="O29" s="95"/>
      <c r="P29" s="95"/>
      <c r="Q29" s="97"/>
      <c r="R29" s="98"/>
      <c r="S29" s="75"/>
      <c r="T29" s="93"/>
      <c r="U29" s="94"/>
      <c r="V29" s="95"/>
      <c r="W29" s="96"/>
      <c r="X29" s="95"/>
      <c r="Y29" s="95"/>
      <c r="Z29" s="97"/>
      <c r="AA29" s="98"/>
      <c r="AB29" s="133"/>
      <c r="AC29" s="134"/>
      <c r="AD29" s="135"/>
      <c r="AE29" s="135"/>
      <c r="AF29" s="136"/>
    </row>
    <row r="30" spans="2:32" ht="18.600000000000001" customHeight="1" x14ac:dyDescent="0.45">
      <c r="B30" s="88">
        <v>14</v>
      </c>
      <c r="C30" s="89"/>
      <c r="D30" s="75"/>
      <c r="E30" s="90"/>
      <c r="F30" s="89"/>
      <c r="G30" s="75"/>
      <c r="H30" s="90"/>
      <c r="I30" s="89"/>
      <c r="J30" s="75"/>
      <c r="K30" s="90"/>
      <c r="L30" s="89"/>
      <c r="M30" s="75"/>
      <c r="N30" s="90"/>
      <c r="O30" s="75"/>
      <c r="P30" s="75"/>
      <c r="Q30" s="92"/>
      <c r="R30" s="91"/>
      <c r="S30" s="75"/>
      <c r="T30" s="88">
        <v>14</v>
      </c>
      <c r="U30" s="89"/>
      <c r="V30" s="75"/>
      <c r="W30" s="90"/>
      <c r="X30" s="75"/>
      <c r="Y30" s="75"/>
      <c r="Z30" s="92"/>
      <c r="AA30" s="91"/>
      <c r="AB30" s="127"/>
      <c r="AC30" s="203"/>
      <c r="AD30" s="128"/>
      <c r="AE30" s="128"/>
      <c r="AF30" s="129"/>
    </row>
    <row r="31" spans="2:32" ht="18.600000000000001" customHeight="1" x14ac:dyDescent="0.45">
      <c r="B31" s="93"/>
      <c r="C31" s="94"/>
      <c r="D31" s="95"/>
      <c r="E31" s="96"/>
      <c r="F31" s="94"/>
      <c r="G31" s="95"/>
      <c r="H31" s="96"/>
      <c r="I31" s="94"/>
      <c r="J31" s="95"/>
      <c r="K31" s="96"/>
      <c r="L31" s="94"/>
      <c r="M31" s="95"/>
      <c r="N31" s="96"/>
      <c r="O31" s="95"/>
      <c r="P31" s="95"/>
      <c r="Q31" s="97"/>
      <c r="R31" s="98"/>
      <c r="S31" s="75"/>
      <c r="T31" s="93"/>
      <c r="U31" s="94"/>
      <c r="V31" s="95"/>
      <c r="W31" s="96"/>
      <c r="X31" s="95"/>
      <c r="Y31" s="95"/>
      <c r="Z31" s="97"/>
      <c r="AA31" s="98"/>
      <c r="AB31" s="123"/>
      <c r="AC31" s="202"/>
      <c r="AD31" s="86"/>
      <c r="AE31" s="86"/>
      <c r="AF31" s="124"/>
    </row>
    <row r="32" spans="2:32" ht="18.600000000000001" customHeight="1" x14ac:dyDescent="0.45">
      <c r="B32" s="88">
        <v>15</v>
      </c>
      <c r="C32" s="89"/>
      <c r="D32" s="75"/>
      <c r="E32" s="90"/>
      <c r="F32" s="89"/>
      <c r="G32" s="75"/>
      <c r="H32" s="90"/>
      <c r="I32" s="89"/>
      <c r="J32" s="75"/>
      <c r="K32" s="90"/>
      <c r="L32" s="89"/>
      <c r="M32" s="75"/>
      <c r="N32" s="90"/>
      <c r="O32" s="75"/>
      <c r="P32" s="75"/>
      <c r="Q32" s="92"/>
      <c r="R32" s="98"/>
      <c r="S32" s="75"/>
      <c r="T32" s="88">
        <v>15</v>
      </c>
      <c r="U32" s="89"/>
      <c r="V32" s="75"/>
      <c r="W32" s="90"/>
      <c r="X32" s="75"/>
      <c r="Y32" s="75"/>
      <c r="Z32" s="92"/>
      <c r="AA32" s="98"/>
      <c r="AB32" s="133"/>
      <c r="AC32" s="134"/>
      <c r="AD32" s="135"/>
      <c r="AE32" s="135"/>
      <c r="AF32" s="136"/>
    </row>
    <row r="33" spans="2:32" ht="18.600000000000001" customHeight="1" x14ac:dyDescent="0.45">
      <c r="B33" s="93"/>
      <c r="C33" s="94"/>
      <c r="D33" s="95"/>
      <c r="E33" s="96"/>
      <c r="F33" s="94"/>
      <c r="G33" s="95"/>
      <c r="H33" s="96"/>
      <c r="I33" s="94"/>
      <c r="J33" s="95"/>
      <c r="K33" s="96"/>
      <c r="L33" s="94"/>
      <c r="M33" s="95"/>
      <c r="N33" s="96"/>
      <c r="O33" s="95"/>
      <c r="P33" s="95"/>
      <c r="Q33" s="97"/>
      <c r="R33" s="98"/>
      <c r="S33" s="75"/>
      <c r="T33" s="93"/>
      <c r="U33" s="94"/>
      <c r="V33" s="95"/>
      <c r="W33" s="96"/>
      <c r="X33" s="95"/>
      <c r="Y33" s="95"/>
      <c r="Z33" s="97"/>
      <c r="AA33" s="98"/>
      <c r="AB33" s="133"/>
      <c r="AC33" s="134"/>
      <c r="AD33" s="135"/>
      <c r="AE33" s="135"/>
      <c r="AF33" s="136"/>
    </row>
    <row r="34" spans="2:32" ht="18.600000000000001" customHeight="1" x14ac:dyDescent="0.45">
      <c r="B34" s="88">
        <v>16</v>
      </c>
      <c r="C34" s="89"/>
      <c r="D34" s="75"/>
      <c r="E34" s="90"/>
      <c r="F34" s="75"/>
      <c r="G34" s="75"/>
      <c r="H34" s="75"/>
      <c r="I34" s="89"/>
      <c r="J34" s="75"/>
      <c r="K34" s="90"/>
      <c r="L34" s="89"/>
      <c r="M34" s="75"/>
      <c r="N34" s="90"/>
      <c r="O34" s="75"/>
      <c r="P34" s="75"/>
      <c r="Q34" s="92"/>
      <c r="R34" s="75"/>
      <c r="S34" s="75"/>
      <c r="T34" s="88">
        <v>16</v>
      </c>
      <c r="U34" s="89"/>
      <c r="V34" s="75"/>
      <c r="W34" s="90"/>
      <c r="X34" s="75"/>
      <c r="Y34" s="75"/>
      <c r="Z34" s="92"/>
      <c r="AA34" s="75"/>
      <c r="AB34" s="133"/>
      <c r="AC34" s="134"/>
      <c r="AD34" s="135"/>
      <c r="AE34" s="135"/>
      <c r="AF34" s="136"/>
    </row>
    <row r="35" spans="2:32" ht="18.600000000000001" customHeight="1" x14ac:dyDescent="0.45">
      <c r="B35" s="93"/>
      <c r="C35" s="94"/>
      <c r="D35" s="95"/>
      <c r="E35" s="96"/>
      <c r="F35" s="95"/>
      <c r="G35" s="95"/>
      <c r="H35" s="95"/>
      <c r="I35" s="94"/>
      <c r="J35" s="95"/>
      <c r="K35" s="96"/>
      <c r="L35" s="94"/>
      <c r="M35" s="95"/>
      <c r="N35" s="96"/>
      <c r="O35" s="95"/>
      <c r="P35" s="95"/>
      <c r="Q35" s="97"/>
      <c r="R35" s="75"/>
      <c r="S35" s="75"/>
      <c r="T35" s="93"/>
      <c r="U35" s="94"/>
      <c r="V35" s="95"/>
      <c r="W35" s="96"/>
      <c r="X35" s="95"/>
      <c r="Y35" s="95"/>
      <c r="Z35" s="97"/>
      <c r="AA35" s="75"/>
      <c r="AB35" s="133"/>
      <c r="AC35" s="134"/>
      <c r="AD35" s="135"/>
      <c r="AE35" s="135"/>
      <c r="AF35" s="136"/>
    </row>
    <row r="36" spans="2:32" ht="18.600000000000001" customHeight="1" x14ac:dyDescent="0.45">
      <c r="B36" s="88">
        <v>17</v>
      </c>
      <c r="C36" s="89"/>
      <c r="D36" s="75"/>
      <c r="E36" s="90"/>
      <c r="F36" s="75"/>
      <c r="G36" s="75"/>
      <c r="H36" s="75"/>
      <c r="I36" s="89"/>
      <c r="J36" s="75"/>
      <c r="K36" s="90"/>
      <c r="L36" s="89"/>
      <c r="M36" s="75"/>
      <c r="N36" s="90"/>
      <c r="O36" s="75"/>
      <c r="P36" s="75"/>
      <c r="Q36" s="92"/>
      <c r="R36" s="75"/>
      <c r="S36" s="75"/>
      <c r="T36" s="88">
        <v>17</v>
      </c>
      <c r="U36" s="89"/>
      <c r="V36" s="75"/>
      <c r="W36" s="90"/>
      <c r="X36" s="75"/>
      <c r="Y36" s="75"/>
      <c r="Z36" s="92"/>
      <c r="AA36" s="75"/>
      <c r="AB36" s="133"/>
      <c r="AC36" s="134"/>
      <c r="AD36" s="135"/>
      <c r="AE36" s="135"/>
      <c r="AF36" s="136"/>
    </row>
    <row r="37" spans="2:32" ht="18.600000000000001" customHeight="1" x14ac:dyDescent="0.45">
      <c r="B37" s="93"/>
      <c r="C37" s="94"/>
      <c r="D37" s="95"/>
      <c r="E37" s="96"/>
      <c r="F37" s="95"/>
      <c r="G37" s="95"/>
      <c r="H37" s="95"/>
      <c r="I37" s="94"/>
      <c r="J37" s="95"/>
      <c r="K37" s="96"/>
      <c r="L37" s="94"/>
      <c r="M37" s="95"/>
      <c r="N37" s="96"/>
      <c r="O37" s="95"/>
      <c r="P37" s="95"/>
      <c r="Q37" s="97"/>
      <c r="R37" s="75"/>
      <c r="S37" s="75"/>
      <c r="T37" s="93"/>
      <c r="U37" s="94"/>
      <c r="V37" s="95"/>
      <c r="W37" s="96"/>
      <c r="X37" s="95"/>
      <c r="Y37" s="95"/>
      <c r="Z37" s="97"/>
      <c r="AA37" s="75"/>
      <c r="AB37" s="133"/>
      <c r="AC37" s="134"/>
      <c r="AD37" s="135"/>
      <c r="AE37" s="135"/>
      <c r="AF37" s="136"/>
    </row>
    <row r="38" spans="2:32" ht="18.600000000000001" customHeight="1" x14ac:dyDescent="0.45">
      <c r="B38" s="88">
        <v>18</v>
      </c>
      <c r="C38" s="89"/>
      <c r="D38" s="75"/>
      <c r="E38" s="90"/>
      <c r="F38" s="75"/>
      <c r="G38" s="75"/>
      <c r="H38" s="75"/>
      <c r="I38" s="89"/>
      <c r="J38" s="75"/>
      <c r="K38" s="90"/>
      <c r="L38" s="89"/>
      <c r="M38" s="75"/>
      <c r="N38" s="90"/>
      <c r="O38" s="75"/>
      <c r="P38" s="75"/>
      <c r="Q38" s="92"/>
      <c r="R38" s="75"/>
      <c r="S38" s="75"/>
      <c r="T38" s="88">
        <v>18</v>
      </c>
      <c r="U38" s="89"/>
      <c r="V38" s="75"/>
      <c r="W38" s="90"/>
      <c r="X38" s="75"/>
      <c r="Y38" s="75"/>
      <c r="Z38" s="92"/>
      <c r="AA38" s="75"/>
      <c r="AB38" s="127"/>
      <c r="AC38" s="203"/>
      <c r="AD38" s="128"/>
      <c r="AE38" s="128"/>
      <c r="AF38" s="129"/>
    </row>
    <row r="39" spans="2:32" ht="18.600000000000001" customHeight="1" x14ac:dyDescent="0.45">
      <c r="B39" s="93"/>
      <c r="C39" s="94"/>
      <c r="D39" s="95"/>
      <c r="E39" s="96"/>
      <c r="F39" s="95"/>
      <c r="G39" s="95"/>
      <c r="H39" s="95"/>
      <c r="I39" s="94"/>
      <c r="J39" s="95"/>
      <c r="K39" s="96"/>
      <c r="L39" s="94"/>
      <c r="M39" s="95"/>
      <c r="N39" s="96"/>
      <c r="O39" s="95"/>
      <c r="P39" s="95"/>
      <c r="Q39" s="97"/>
      <c r="R39" s="75"/>
      <c r="S39" s="75"/>
      <c r="T39" s="93"/>
      <c r="U39" s="94"/>
      <c r="V39" s="95"/>
      <c r="W39" s="96"/>
      <c r="X39" s="95"/>
      <c r="Y39" s="95"/>
      <c r="Z39" s="97"/>
      <c r="AA39" s="75"/>
      <c r="AB39" s="212" t="s">
        <v>9</v>
      </c>
      <c r="AC39" s="202"/>
      <c r="AD39" s="73"/>
      <c r="AE39" s="73"/>
      <c r="AF39" s="79"/>
    </row>
    <row r="40" spans="2:32" ht="18.600000000000001" customHeight="1" x14ac:dyDescent="0.45">
      <c r="B40" s="88">
        <v>19</v>
      </c>
      <c r="C40" s="89"/>
      <c r="D40" s="75"/>
      <c r="E40" s="90"/>
      <c r="F40" s="75"/>
      <c r="G40" s="75"/>
      <c r="H40" s="75"/>
      <c r="I40" s="89"/>
      <c r="J40" s="75"/>
      <c r="K40" s="90"/>
      <c r="L40" s="89"/>
      <c r="M40" s="75"/>
      <c r="N40" s="90"/>
      <c r="O40" s="75"/>
      <c r="P40" s="75"/>
      <c r="Q40" s="92"/>
      <c r="R40" s="75"/>
      <c r="S40" s="75"/>
      <c r="T40" s="88">
        <v>19</v>
      </c>
      <c r="U40" s="89"/>
      <c r="V40" s="75"/>
      <c r="W40" s="90"/>
      <c r="X40" s="75"/>
      <c r="Y40" s="75"/>
      <c r="Z40" s="92"/>
      <c r="AA40" s="75"/>
      <c r="AB40" s="213"/>
      <c r="AC40" s="202"/>
      <c r="AD40" s="73"/>
      <c r="AE40" s="73"/>
      <c r="AF40" s="79"/>
    </row>
    <row r="41" spans="2:32" ht="18.600000000000001" customHeight="1" x14ac:dyDescent="0.45">
      <c r="B41" s="93"/>
      <c r="C41" s="94"/>
      <c r="D41" s="95"/>
      <c r="E41" s="96"/>
      <c r="F41" s="95"/>
      <c r="G41" s="95"/>
      <c r="H41" s="95"/>
      <c r="I41" s="94"/>
      <c r="J41" s="95"/>
      <c r="K41" s="96"/>
      <c r="L41" s="94"/>
      <c r="M41" s="95"/>
      <c r="N41" s="96"/>
      <c r="O41" s="95"/>
      <c r="P41" s="95"/>
      <c r="Q41" s="97"/>
      <c r="R41" s="75"/>
      <c r="S41" s="75"/>
      <c r="T41" s="93"/>
      <c r="U41" s="94"/>
      <c r="V41" s="95"/>
      <c r="W41" s="96"/>
      <c r="X41" s="95"/>
      <c r="Y41" s="95"/>
      <c r="Z41" s="97"/>
      <c r="AA41" s="75"/>
      <c r="AB41" s="213"/>
      <c r="AC41" s="202"/>
      <c r="AD41" s="73"/>
      <c r="AE41" s="73"/>
      <c r="AF41" s="79"/>
    </row>
    <row r="42" spans="2:32" ht="18.600000000000001" customHeight="1" thickBot="1" x14ac:dyDescent="0.5">
      <c r="B42" s="88">
        <v>20</v>
      </c>
      <c r="C42" s="89"/>
      <c r="D42" s="75"/>
      <c r="E42" s="90"/>
      <c r="F42" s="75"/>
      <c r="G42" s="75"/>
      <c r="H42" s="75"/>
      <c r="I42" s="89"/>
      <c r="J42" s="75"/>
      <c r="K42" s="90"/>
      <c r="L42" s="89"/>
      <c r="M42" s="75"/>
      <c r="N42" s="90"/>
      <c r="O42" s="75"/>
      <c r="P42" s="75"/>
      <c r="Q42" s="92"/>
      <c r="R42" s="75"/>
      <c r="S42" s="75"/>
      <c r="T42" s="88">
        <v>20</v>
      </c>
      <c r="U42" s="89"/>
      <c r="V42" s="75"/>
      <c r="W42" s="90"/>
      <c r="X42" s="75"/>
      <c r="Y42" s="75"/>
      <c r="Z42" s="92"/>
      <c r="AA42" s="75"/>
      <c r="AB42" s="214"/>
      <c r="AC42" s="204"/>
      <c r="AD42" s="100"/>
      <c r="AE42" s="100"/>
      <c r="AF42" s="101"/>
    </row>
    <row r="43" spans="2:32" ht="18.600000000000001" customHeight="1" thickTop="1" thickBot="1" x14ac:dyDescent="0.5">
      <c r="B43" s="93"/>
      <c r="C43" s="94"/>
      <c r="D43" s="95"/>
      <c r="E43" s="96"/>
      <c r="F43" s="95"/>
      <c r="G43" s="95"/>
      <c r="H43" s="95"/>
      <c r="I43" s="94"/>
      <c r="J43" s="95"/>
      <c r="K43" s="96"/>
      <c r="L43" s="94"/>
      <c r="M43" s="95"/>
      <c r="N43" s="96"/>
      <c r="O43" s="95"/>
      <c r="P43" s="95"/>
      <c r="Q43" s="97"/>
      <c r="R43" s="75"/>
      <c r="S43" s="75"/>
      <c r="T43" s="93"/>
      <c r="U43" s="94"/>
      <c r="V43" s="95"/>
      <c r="W43" s="96"/>
      <c r="X43" s="95"/>
      <c r="Y43" s="95"/>
      <c r="Z43" s="97"/>
      <c r="AA43" s="75"/>
      <c r="AB43" s="102" t="s">
        <v>10</v>
      </c>
      <c r="AC43" s="73"/>
      <c r="AE43" s="102"/>
    </row>
    <row r="44" spans="2:32" ht="18.600000000000001" customHeight="1" x14ac:dyDescent="0.45">
      <c r="B44" s="88">
        <v>21</v>
      </c>
      <c r="C44" s="89"/>
      <c r="D44" s="75"/>
      <c r="E44" s="90"/>
      <c r="F44" s="75"/>
      <c r="G44" s="75"/>
      <c r="H44" s="75"/>
      <c r="I44" s="89"/>
      <c r="J44" s="75"/>
      <c r="K44" s="90"/>
      <c r="L44" s="89"/>
      <c r="M44" s="75"/>
      <c r="N44" s="90"/>
      <c r="O44" s="75"/>
      <c r="P44" s="75"/>
      <c r="Q44" s="92"/>
      <c r="R44" s="75"/>
      <c r="S44" s="75"/>
      <c r="T44" s="88">
        <v>21</v>
      </c>
      <c r="U44" s="89"/>
      <c r="V44" s="75"/>
      <c r="W44" s="90"/>
      <c r="X44" s="75"/>
      <c r="Y44" s="75"/>
      <c r="Z44" s="92"/>
      <c r="AA44" s="75"/>
      <c r="AB44" s="103"/>
      <c r="AC44" s="104"/>
      <c r="AD44" s="104"/>
      <c r="AE44" s="104"/>
      <c r="AF44" s="105"/>
    </row>
    <row r="45" spans="2:32" ht="18.600000000000001" customHeight="1" x14ac:dyDescent="0.45">
      <c r="B45" s="93"/>
      <c r="C45" s="94"/>
      <c r="D45" s="95"/>
      <c r="E45" s="96"/>
      <c r="F45" s="95"/>
      <c r="G45" s="95"/>
      <c r="H45" s="95"/>
      <c r="I45" s="94"/>
      <c r="J45" s="95"/>
      <c r="K45" s="96"/>
      <c r="L45" s="94"/>
      <c r="M45" s="95"/>
      <c r="N45" s="96"/>
      <c r="O45" s="95"/>
      <c r="P45" s="95"/>
      <c r="Q45" s="97"/>
      <c r="R45" s="75"/>
      <c r="S45" s="75"/>
      <c r="T45" s="93"/>
      <c r="U45" s="94"/>
      <c r="V45" s="95"/>
      <c r="W45" s="96"/>
      <c r="X45" s="95"/>
      <c r="Y45" s="95"/>
      <c r="Z45" s="97"/>
      <c r="AA45" s="75"/>
      <c r="AB45" s="106"/>
      <c r="AC45" s="73"/>
      <c r="AD45" s="73"/>
      <c r="AE45" s="73"/>
      <c r="AF45" s="107"/>
    </row>
    <row r="46" spans="2:32" ht="18.600000000000001" customHeight="1" x14ac:dyDescent="0.45">
      <c r="B46" s="88"/>
      <c r="C46" s="89"/>
      <c r="D46" s="75"/>
      <c r="E46" s="90"/>
      <c r="F46" s="75"/>
      <c r="G46" s="75"/>
      <c r="H46" s="75"/>
      <c r="I46" s="89"/>
      <c r="J46" s="75"/>
      <c r="K46" s="90"/>
      <c r="L46" s="89"/>
      <c r="M46" s="75"/>
      <c r="N46" s="90"/>
      <c r="O46" s="75"/>
      <c r="P46" s="75"/>
      <c r="Q46" s="92"/>
      <c r="R46" s="75"/>
      <c r="S46" s="75"/>
      <c r="T46" s="88"/>
      <c r="U46" s="89"/>
      <c r="V46" s="75"/>
      <c r="W46" s="90"/>
      <c r="X46" s="75"/>
      <c r="Y46" s="75"/>
      <c r="Z46" s="92"/>
      <c r="AA46" s="75"/>
      <c r="AB46" s="106"/>
      <c r="AC46" s="73"/>
      <c r="AD46" s="73"/>
      <c r="AE46" s="73"/>
      <c r="AF46" s="107"/>
    </row>
    <row r="47" spans="2:32" ht="18.600000000000001" customHeight="1" thickBot="1" x14ac:dyDescent="0.5">
      <c r="B47" s="108"/>
      <c r="C47" s="109"/>
      <c r="D47" s="110"/>
      <c r="E47" s="111"/>
      <c r="F47" s="110"/>
      <c r="G47" s="110"/>
      <c r="H47" s="110"/>
      <c r="I47" s="109"/>
      <c r="J47" s="110"/>
      <c r="K47" s="111"/>
      <c r="L47" s="109"/>
      <c r="M47" s="110"/>
      <c r="N47" s="111"/>
      <c r="O47" s="110"/>
      <c r="P47" s="110"/>
      <c r="Q47" s="112"/>
      <c r="R47" s="75"/>
      <c r="S47" s="75"/>
      <c r="T47" s="108"/>
      <c r="U47" s="109"/>
      <c r="V47" s="110"/>
      <c r="W47" s="111"/>
      <c r="X47" s="110"/>
      <c r="Y47" s="110"/>
      <c r="Z47" s="112"/>
      <c r="AA47" s="75"/>
      <c r="AB47" s="113"/>
      <c r="AC47" s="114"/>
      <c r="AD47" s="114"/>
      <c r="AE47" s="114"/>
      <c r="AF47" s="115"/>
    </row>
  </sheetData>
  <mergeCells count="30">
    <mergeCell ref="C1:E1"/>
    <mergeCell ref="F1:H1"/>
    <mergeCell ref="X3:Z6"/>
    <mergeCell ref="C2:E2"/>
    <mergeCell ref="O3:Q6"/>
    <mergeCell ref="I2:K2"/>
    <mergeCell ref="F2:H2"/>
    <mergeCell ref="T3:T6"/>
    <mergeCell ref="U3:W6"/>
    <mergeCell ref="F7:H7"/>
    <mergeCell ref="I7:K7"/>
    <mergeCell ref="B3:B6"/>
    <mergeCell ref="C3:E6"/>
    <mergeCell ref="F3:H6"/>
    <mergeCell ref="AB39:AB42"/>
    <mergeCell ref="I1:K1"/>
    <mergeCell ref="L1:N1"/>
    <mergeCell ref="O1:Q1"/>
    <mergeCell ref="AD2:AF2"/>
    <mergeCell ref="L3:N6"/>
    <mergeCell ref="AB3:AB6"/>
    <mergeCell ref="AC3:AC6"/>
    <mergeCell ref="O2:Q2"/>
    <mergeCell ref="I3:K6"/>
    <mergeCell ref="L2:N2"/>
    <mergeCell ref="L7:N7"/>
    <mergeCell ref="X1:Z1"/>
    <mergeCell ref="U1:W1"/>
    <mergeCell ref="U2:W2"/>
    <mergeCell ref="X2:Z2"/>
  </mergeCells>
  <phoneticPr fontId="2"/>
  <dataValidations count="2">
    <dataValidation imeMode="on" allowBlank="1" showInputMessage="1" showErrorMessage="1" sqref="AA26:AA27 AA14:AA15 AA30:AA31 U7:Z7 AA18:AA19 AC8:AD39 AA22:AA23 U2 AA2 X2 AC3:AD3 C2:R3 AE8:AE38 C7:R7 AD2 U3:AA3 AE7 AC7:AD7 AA7 AA10:AA11"/>
    <dataValidation imeMode="off" allowBlank="1" showInputMessage="1" showErrorMessage="1" sqref="R14 R18 R26 R30 R10 R22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44774</v>
      </c>
      <c r="D1" s="215"/>
      <c r="E1" s="215"/>
      <c r="F1" s="215">
        <f>$C$2+1</f>
        <v>44775</v>
      </c>
      <c r="G1" s="215"/>
      <c r="H1" s="215"/>
      <c r="I1" s="215">
        <f>$C$2+2</f>
        <v>44776</v>
      </c>
      <c r="J1" s="215"/>
      <c r="K1" s="215"/>
      <c r="L1" s="215">
        <f>$C$2+3</f>
        <v>44777</v>
      </c>
      <c r="M1" s="215"/>
      <c r="N1" s="215"/>
      <c r="O1" s="215">
        <f>$C$2+4</f>
        <v>44778</v>
      </c>
      <c r="P1" s="215"/>
      <c r="Q1" s="215"/>
      <c r="R1" s="6"/>
      <c r="S1" s="6"/>
      <c r="T1" s="6"/>
      <c r="U1" s="215">
        <f>$C$2+5</f>
        <v>44779</v>
      </c>
      <c r="V1" s="215"/>
      <c r="W1" s="215"/>
      <c r="X1" s="215">
        <f>$C$2+6</f>
        <v>44780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'18週'!AF1+1</f>
        <v>19</v>
      </c>
    </row>
    <row r="2" spans="2:32" ht="27" customHeight="1" thickTop="1" thickBot="1" x14ac:dyDescent="0.55000000000000004">
      <c r="B2" s="8"/>
      <c r="C2" s="236">
        <f>'18週'!C2:E2+7</f>
        <v>44774</v>
      </c>
      <c r="D2" s="234"/>
      <c r="E2" s="237"/>
      <c r="F2" s="234">
        <f>C2+1</f>
        <v>44775</v>
      </c>
      <c r="G2" s="234"/>
      <c r="H2" s="234"/>
      <c r="I2" s="236">
        <f>F2+1</f>
        <v>44776</v>
      </c>
      <c r="J2" s="234"/>
      <c r="K2" s="237"/>
      <c r="L2" s="236">
        <f>I2+1</f>
        <v>44777</v>
      </c>
      <c r="M2" s="234"/>
      <c r="N2" s="237"/>
      <c r="O2" s="286">
        <f>L2+1</f>
        <v>44778</v>
      </c>
      <c r="P2" s="286"/>
      <c r="Q2" s="291"/>
      <c r="R2" s="118"/>
      <c r="S2" s="119"/>
      <c r="T2" s="120"/>
      <c r="U2" s="241">
        <f>O2+1</f>
        <v>44779</v>
      </c>
      <c r="V2" s="242"/>
      <c r="W2" s="243"/>
      <c r="X2" s="244">
        <f>U2+1</f>
        <v>44780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150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150"/>
      <c r="C10" s="24"/>
      <c r="D10" s="10"/>
      <c r="E10" s="25"/>
      <c r="F10" s="24"/>
      <c r="G10" s="10"/>
      <c r="H10" s="25"/>
      <c r="I10" s="24"/>
      <c r="J10" s="10"/>
      <c r="K10" s="25"/>
      <c r="L10" s="24"/>
      <c r="M10" s="10"/>
      <c r="N10" s="25"/>
      <c r="O10" s="24"/>
      <c r="P10" s="10"/>
      <c r="Q10" s="26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9"/>
      <c r="C11" s="30"/>
      <c r="D11" s="31"/>
      <c r="E11" s="32"/>
      <c r="F11" s="30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150"/>
      <c r="C12" s="24"/>
      <c r="D12" s="10"/>
      <c r="E12" s="25"/>
      <c r="F12" s="24"/>
      <c r="G12" s="10"/>
      <c r="H12" s="25"/>
      <c r="I12" s="24"/>
      <c r="J12" s="10"/>
      <c r="K12" s="25"/>
      <c r="L12" s="24"/>
      <c r="M12" s="10"/>
      <c r="N12" s="25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29"/>
      <c r="C13" s="30"/>
      <c r="D13" s="31"/>
      <c r="E13" s="32"/>
      <c r="F13" s="30"/>
      <c r="G13" s="31"/>
      <c r="H13" s="32"/>
      <c r="I13" s="30"/>
      <c r="J13" s="31"/>
      <c r="K13" s="32"/>
      <c r="L13" s="30"/>
      <c r="M13" s="31"/>
      <c r="N13" s="32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150">
        <v>6</v>
      </c>
      <c r="C14" s="24"/>
      <c r="D14" s="10"/>
      <c r="E14" s="25"/>
      <c r="F14" s="24"/>
      <c r="G14" s="10"/>
      <c r="H14" s="25"/>
      <c r="I14" s="24"/>
      <c r="J14" s="10"/>
      <c r="K14" s="25"/>
      <c r="L14" s="24"/>
      <c r="M14" s="10"/>
      <c r="N14" s="25"/>
      <c r="O14" s="24"/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9"/>
      <c r="C15" s="30"/>
      <c r="D15" s="31"/>
      <c r="E15" s="32"/>
      <c r="F15" s="30"/>
      <c r="G15" s="31"/>
      <c r="H15" s="32"/>
      <c r="I15" s="30"/>
      <c r="J15" s="31"/>
      <c r="K15" s="32"/>
      <c r="L15" s="30"/>
      <c r="M15" s="31"/>
      <c r="N15" s="32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150">
        <v>7</v>
      </c>
      <c r="C16" s="24"/>
      <c r="D16" s="10"/>
      <c r="E16" s="25"/>
      <c r="F16" s="24"/>
      <c r="G16" s="10"/>
      <c r="H16" s="25"/>
      <c r="I16" s="24"/>
      <c r="J16" s="10"/>
      <c r="K16" s="25"/>
      <c r="L16" s="24"/>
      <c r="M16" s="10"/>
      <c r="N16" s="25"/>
      <c r="O16" s="24"/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29"/>
      <c r="C17" s="30"/>
      <c r="D17" s="31"/>
      <c r="E17" s="32"/>
      <c r="F17" s="30"/>
      <c r="G17" s="31"/>
      <c r="H17" s="32"/>
      <c r="I17" s="30"/>
      <c r="J17" s="31"/>
      <c r="K17" s="32"/>
      <c r="L17" s="30"/>
      <c r="M17" s="31"/>
      <c r="N17" s="32"/>
      <c r="O17" s="30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150">
        <v>8</v>
      </c>
      <c r="C18" s="24"/>
      <c r="D18" s="10"/>
      <c r="E18" s="25"/>
      <c r="F18" s="24"/>
      <c r="G18" s="10"/>
      <c r="H18" s="25"/>
      <c r="I18" s="24"/>
      <c r="J18" s="10"/>
      <c r="K18" s="25"/>
      <c r="L18" s="24"/>
      <c r="M18" s="10"/>
      <c r="N18" s="25"/>
      <c r="O18" s="24"/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9"/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1"/>
      <c r="N19" s="32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150">
        <v>9</v>
      </c>
      <c r="C20" s="24"/>
      <c r="D20" s="10"/>
      <c r="E20" s="25"/>
      <c r="F20" s="24"/>
      <c r="G20" s="10"/>
      <c r="H20" s="25"/>
      <c r="I20" s="24"/>
      <c r="J20" s="10"/>
      <c r="K20" s="25"/>
      <c r="L20" s="24"/>
      <c r="M20" s="10"/>
      <c r="N20" s="25"/>
      <c r="O20" s="24"/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29"/>
      <c r="C21" s="30"/>
      <c r="D21" s="31"/>
      <c r="E21" s="32"/>
      <c r="F21" s="30"/>
      <c r="G21" s="31"/>
      <c r="H21" s="32"/>
      <c r="I21" s="30"/>
      <c r="J21" s="31"/>
      <c r="K21" s="32"/>
      <c r="L21" s="30"/>
      <c r="M21" s="31"/>
      <c r="N21" s="32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150">
        <v>10</v>
      </c>
      <c r="C22" s="24"/>
      <c r="D22" s="10"/>
      <c r="E22" s="25"/>
      <c r="F22" s="24"/>
      <c r="G22" s="10"/>
      <c r="H22" s="25"/>
      <c r="I22" s="24"/>
      <c r="J22" s="10"/>
      <c r="K22" s="25"/>
      <c r="L22" s="24"/>
      <c r="M22" s="10"/>
      <c r="N22" s="25"/>
      <c r="O22" s="24"/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9"/>
      <c r="C23" s="30"/>
      <c r="D23" s="31"/>
      <c r="E23" s="32"/>
      <c r="F23" s="30"/>
      <c r="G23" s="31"/>
      <c r="H23" s="32"/>
      <c r="I23" s="30"/>
      <c r="J23" s="31"/>
      <c r="K23" s="32"/>
      <c r="L23" s="30"/>
      <c r="M23" s="31"/>
      <c r="N23" s="32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150">
        <v>11</v>
      </c>
      <c r="C24" s="24"/>
      <c r="D24" s="10"/>
      <c r="E24" s="25"/>
      <c r="F24" s="24"/>
      <c r="G24" s="10"/>
      <c r="H24" s="25"/>
      <c r="I24" s="24"/>
      <c r="J24" s="10"/>
      <c r="K24" s="25"/>
      <c r="L24" s="24"/>
      <c r="M24" s="10"/>
      <c r="N24" s="25"/>
      <c r="O24" s="24"/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29"/>
      <c r="C25" s="30"/>
      <c r="D25" s="31"/>
      <c r="E25" s="32"/>
      <c r="F25" s="30"/>
      <c r="G25" s="31"/>
      <c r="H25" s="32"/>
      <c r="I25" s="30"/>
      <c r="J25" s="31"/>
      <c r="K25" s="32"/>
      <c r="L25" s="30"/>
      <c r="M25" s="31"/>
      <c r="N25" s="32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150">
        <v>12</v>
      </c>
      <c r="C26" s="24"/>
      <c r="D26" s="10"/>
      <c r="E26" s="25"/>
      <c r="F26" s="24"/>
      <c r="G26" s="10"/>
      <c r="H26" s="25"/>
      <c r="I26" s="24"/>
      <c r="J26" s="10"/>
      <c r="K26" s="25"/>
      <c r="L26" s="24"/>
      <c r="M26" s="10"/>
      <c r="N26" s="25"/>
      <c r="O26" s="24"/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9"/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150">
        <v>13</v>
      </c>
      <c r="C28" s="24"/>
      <c r="D28" s="10"/>
      <c r="E28" s="25"/>
      <c r="F28" s="24"/>
      <c r="G28" s="10"/>
      <c r="H28" s="25"/>
      <c r="I28" s="24"/>
      <c r="J28" s="10"/>
      <c r="K28" s="25"/>
      <c r="L28" s="24"/>
      <c r="M28" s="10"/>
      <c r="N28" s="25"/>
      <c r="O28" s="24"/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29"/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150">
        <v>14</v>
      </c>
      <c r="C30" s="24"/>
      <c r="D30" s="10"/>
      <c r="E30" s="25"/>
      <c r="F30" s="24"/>
      <c r="G30" s="10"/>
      <c r="H30" s="25"/>
      <c r="I30" s="24"/>
      <c r="J30" s="10"/>
      <c r="K30" s="25"/>
      <c r="L30" s="24"/>
      <c r="M30" s="10"/>
      <c r="N30" s="25"/>
      <c r="O30" s="24"/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9"/>
      <c r="C31" s="30"/>
      <c r="D31" s="31"/>
      <c r="E31" s="32"/>
      <c r="F31" s="30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150">
        <v>15</v>
      </c>
      <c r="C32" s="24"/>
      <c r="D32" s="10"/>
      <c r="E32" s="25"/>
      <c r="F32" s="24"/>
      <c r="G32" s="10"/>
      <c r="H32" s="25"/>
      <c r="I32" s="24"/>
      <c r="J32" s="10"/>
      <c r="K32" s="25"/>
      <c r="L32" s="24"/>
      <c r="M32" s="10"/>
      <c r="N32" s="25"/>
      <c r="O32" s="24"/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29"/>
      <c r="C33" s="30"/>
      <c r="D33" s="31"/>
      <c r="E33" s="3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150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150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150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150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150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150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150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32"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C1:E1"/>
    <mergeCell ref="F1:H1"/>
    <mergeCell ref="I1:K1"/>
    <mergeCell ref="L1:N1"/>
    <mergeCell ref="O1:Q1"/>
    <mergeCell ref="C7:E7"/>
    <mergeCell ref="F7:H7"/>
    <mergeCell ref="I7:K7"/>
    <mergeCell ref="L7:N7"/>
    <mergeCell ref="AD2:AF2"/>
    <mergeCell ref="B3:B6"/>
    <mergeCell ref="C3:E6"/>
    <mergeCell ref="F3:H6"/>
    <mergeCell ref="I3:K6"/>
    <mergeCell ref="L3:N6"/>
    <mergeCell ref="O7:Q7"/>
    <mergeCell ref="AB39:AB42"/>
    <mergeCell ref="X3:Z6"/>
    <mergeCell ref="AB3:AB6"/>
    <mergeCell ref="AC3:AC6"/>
    <mergeCell ref="O3:Q6"/>
    <mergeCell ref="T3:T6"/>
    <mergeCell ref="U3:W6"/>
  </mergeCells>
  <phoneticPr fontId="2"/>
  <dataValidations count="2">
    <dataValidation imeMode="on" allowBlank="1" showInputMessage="1" showErrorMessage="1" sqref="AA26:AA27 AA14:AA15 AA30:AA31 U7:Z7 AA18:AA19 C7:R7 AA22:AA23 AE8:AE38 AC8:AD39 AD2 C2:R3 U3:AA3 U2 AA2 X2 AC3:AD3 AC7:AD7 AE7 AA7 AA10:AA11"/>
    <dataValidation imeMode="off" allowBlank="1" showInputMessage="1" showErrorMessage="1" sqref="R22 R14 R18 R26 R30 R1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L18" sqref="L18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44781</v>
      </c>
      <c r="D1" s="215"/>
      <c r="E1" s="215"/>
      <c r="F1" s="215">
        <f>$C$2+1</f>
        <v>44782</v>
      </c>
      <c r="G1" s="215"/>
      <c r="H1" s="215"/>
      <c r="I1" s="215">
        <f>$C$2+2</f>
        <v>44783</v>
      </c>
      <c r="J1" s="215"/>
      <c r="K1" s="215"/>
      <c r="L1" s="215">
        <f>$C$2+3</f>
        <v>44784</v>
      </c>
      <c r="M1" s="215"/>
      <c r="N1" s="215"/>
      <c r="O1" s="215">
        <f>$C$2+4</f>
        <v>44785</v>
      </c>
      <c r="P1" s="215"/>
      <c r="Q1" s="215"/>
      <c r="R1" s="6"/>
      <c r="S1" s="6"/>
      <c r="T1" s="6"/>
      <c r="U1" s="215">
        <f>$C$2+5</f>
        <v>44786</v>
      </c>
      <c r="V1" s="215"/>
      <c r="W1" s="215"/>
      <c r="X1" s="215">
        <f>$C$2+6</f>
        <v>44787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'19週'!AF1+1</f>
        <v>20</v>
      </c>
    </row>
    <row r="2" spans="2:32" ht="27" customHeight="1" thickTop="1" thickBot="1" x14ac:dyDescent="0.55000000000000004">
      <c r="B2" s="8"/>
      <c r="C2" s="279">
        <f>'19週'!C2:E2+7</f>
        <v>44781</v>
      </c>
      <c r="D2" s="280"/>
      <c r="E2" s="281"/>
      <c r="F2" s="234">
        <f>C2+1</f>
        <v>44782</v>
      </c>
      <c r="G2" s="234"/>
      <c r="H2" s="234"/>
      <c r="I2" s="236">
        <f>F2+1</f>
        <v>44783</v>
      </c>
      <c r="J2" s="234"/>
      <c r="K2" s="237"/>
      <c r="L2" s="282">
        <f>I2+1</f>
        <v>44784</v>
      </c>
      <c r="M2" s="244"/>
      <c r="N2" s="283"/>
      <c r="O2" s="234">
        <f>L2+1</f>
        <v>44785</v>
      </c>
      <c r="P2" s="234"/>
      <c r="Q2" s="235"/>
      <c r="R2" s="118"/>
      <c r="S2" s="119"/>
      <c r="T2" s="120"/>
      <c r="U2" s="241">
        <f>O2+1</f>
        <v>44786</v>
      </c>
      <c r="V2" s="242"/>
      <c r="W2" s="243"/>
      <c r="X2" s="244">
        <f>U2+1</f>
        <v>44787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 t="str">
        <f>IFERROR(VLOOKUP($L$2,年計!$A$4:$B$368,2,FALSE),"")</f>
        <v>＜山の日＞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150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150"/>
      <c r="C10" s="24"/>
      <c r="D10" s="10"/>
      <c r="E10" s="25"/>
      <c r="F10" s="24"/>
      <c r="G10" s="10"/>
      <c r="H10" s="25"/>
      <c r="I10" s="24"/>
      <c r="J10" s="10"/>
      <c r="K10" s="25"/>
      <c r="L10" s="24"/>
      <c r="M10" s="10"/>
      <c r="N10" s="25"/>
      <c r="O10" s="24"/>
      <c r="P10" s="10"/>
      <c r="Q10" s="26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9"/>
      <c r="C11" s="30"/>
      <c r="D11" s="31"/>
      <c r="E11" s="32"/>
      <c r="F11" s="30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150"/>
      <c r="C12" s="24"/>
      <c r="D12" s="10"/>
      <c r="E12" s="25"/>
      <c r="F12" s="24"/>
      <c r="G12" s="10"/>
      <c r="H12" s="25"/>
      <c r="I12" s="24"/>
      <c r="J12" s="10"/>
      <c r="K12" s="25"/>
      <c r="L12" s="24"/>
      <c r="M12" s="10"/>
      <c r="N12" s="25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29"/>
      <c r="C13" s="30"/>
      <c r="D13" s="31"/>
      <c r="E13" s="32"/>
      <c r="F13" s="30"/>
      <c r="G13" s="31"/>
      <c r="H13" s="32"/>
      <c r="I13" s="30"/>
      <c r="J13" s="31"/>
      <c r="K13" s="32"/>
      <c r="L13" s="30"/>
      <c r="M13" s="31"/>
      <c r="N13" s="32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150">
        <v>6</v>
      </c>
      <c r="C14" s="24"/>
      <c r="D14" s="10"/>
      <c r="E14" s="25"/>
      <c r="F14" s="24"/>
      <c r="G14" s="10"/>
      <c r="H14" s="25"/>
      <c r="I14" s="24"/>
      <c r="J14" s="10"/>
      <c r="K14" s="25"/>
      <c r="L14" s="24"/>
      <c r="M14" s="10"/>
      <c r="N14" s="25"/>
      <c r="O14" s="24"/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9"/>
      <c r="C15" s="30"/>
      <c r="D15" s="31"/>
      <c r="E15" s="32"/>
      <c r="F15" s="30"/>
      <c r="G15" s="31"/>
      <c r="H15" s="32"/>
      <c r="I15" s="30"/>
      <c r="J15" s="31"/>
      <c r="K15" s="32"/>
      <c r="L15" s="30"/>
      <c r="M15" s="31"/>
      <c r="N15" s="32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150">
        <v>7</v>
      </c>
      <c r="C16" s="24"/>
      <c r="D16" s="10"/>
      <c r="E16" s="25"/>
      <c r="F16" s="24"/>
      <c r="G16" s="10"/>
      <c r="H16" s="25"/>
      <c r="I16" s="24"/>
      <c r="J16" s="10"/>
      <c r="K16" s="25"/>
      <c r="L16" s="24"/>
      <c r="M16" s="10"/>
      <c r="N16" s="25"/>
      <c r="O16" s="24"/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29"/>
      <c r="C17" s="30"/>
      <c r="D17" s="31"/>
      <c r="E17" s="32"/>
      <c r="F17" s="30"/>
      <c r="G17" s="31"/>
      <c r="H17" s="32"/>
      <c r="I17" s="30"/>
      <c r="J17" s="31"/>
      <c r="K17" s="32"/>
      <c r="L17" s="30"/>
      <c r="M17" s="31"/>
      <c r="N17" s="32"/>
      <c r="O17" s="30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150">
        <v>8</v>
      </c>
      <c r="C18" s="24"/>
      <c r="D18" s="10"/>
      <c r="E18" s="25"/>
      <c r="F18" s="24"/>
      <c r="G18" s="10"/>
      <c r="H18" s="25"/>
      <c r="I18" s="24"/>
      <c r="J18" s="10"/>
      <c r="K18" s="25"/>
      <c r="L18" s="24"/>
      <c r="M18" s="10"/>
      <c r="N18" s="25"/>
      <c r="O18" s="24"/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9"/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1"/>
      <c r="N19" s="32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150">
        <v>9</v>
      </c>
      <c r="C20" s="24"/>
      <c r="D20" s="10"/>
      <c r="E20" s="25"/>
      <c r="F20" s="24"/>
      <c r="G20" s="10"/>
      <c r="H20" s="25"/>
      <c r="I20" s="24"/>
      <c r="J20" s="10"/>
      <c r="K20" s="25"/>
      <c r="L20" s="24"/>
      <c r="M20" s="10"/>
      <c r="N20" s="25"/>
      <c r="O20" s="24"/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29"/>
      <c r="C21" s="30"/>
      <c r="D21" s="31"/>
      <c r="E21" s="32"/>
      <c r="F21" s="30"/>
      <c r="G21" s="31"/>
      <c r="H21" s="32"/>
      <c r="I21" s="30"/>
      <c r="J21" s="31"/>
      <c r="K21" s="32"/>
      <c r="L21" s="30"/>
      <c r="M21" s="31"/>
      <c r="N21" s="32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150">
        <v>10</v>
      </c>
      <c r="C22" s="24"/>
      <c r="D22" s="10"/>
      <c r="E22" s="25"/>
      <c r="F22" s="24"/>
      <c r="G22" s="10"/>
      <c r="H22" s="25"/>
      <c r="I22" s="24"/>
      <c r="J22" s="10"/>
      <c r="K22" s="25"/>
      <c r="L22" s="24"/>
      <c r="M22" s="10"/>
      <c r="N22" s="25"/>
      <c r="O22" s="24"/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9"/>
      <c r="C23" s="30"/>
      <c r="D23" s="31"/>
      <c r="E23" s="32"/>
      <c r="F23" s="30"/>
      <c r="G23" s="31"/>
      <c r="H23" s="32"/>
      <c r="I23" s="30"/>
      <c r="J23" s="31"/>
      <c r="K23" s="32"/>
      <c r="L23" s="30"/>
      <c r="M23" s="31"/>
      <c r="N23" s="32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150">
        <v>11</v>
      </c>
      <c r="C24" s="24"/>
      <c r="D24" s="10"/>
      <c r="E24" s="25"/>
      <c r="F24" s="24"/>
      <c r="G24" s="10"/>
      <c r="H24" s="25"/>
      <c r="I24" s="24"/>
      <c r="J24" s="10"/>
      <c r="K24" s="25"/>
      <c r="L24" s="24"/>
      <c r="M24" s="10"/>
      <c r="N24" s="25"/>
      <c r="O24" s="24"/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29"/>
      <c r="C25" s="30"/>
      <c r="D25" s="31"/>
      <c r="E25" s="32"/>
      <c r="F25" s="30"/>
      <c r="G25" s="31"/>
      <c r="H25" s="32"/>
      <c r="I25" s="30"/>
      <c r="J25" s="31"/>
      <c r="K25" s="32"/>
      <c r="L25" s="30"/>
      <c r="M25" s="31"/>
      <c r="N25" s="32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150">
        <v>12</v>
      </c>
      <c r="C26" s="24"/>
      <c r="D26" s="10"/>
      <c r="E26" s="25"/>
      <c r="F26" s="24"/>
      <c r="G26" s="10"/>
      <c r="H26" s="25"/>
      <c r="I26" s="24"/>
      <c r="J26" s="10"/>
      <c r="K26" s="25"/>
      <c r="L26" s="24"/>
      <c r="M26" s="10"/>
      <c r="N26" s="25"/>
      <c r="O26" s="24"/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9"/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150">
        <v>13</v>
      </c>
      <c r="C28" s="24"/>
      <c r="D28" s="10"/>
      <c r="E28" s="25"/>
      <c r="F28" s="24"/>
      <c r="G28" s="10"/>
      <c r="H28" s="25"/>
      <c r="I28" s="24"/>
      <c r="J28" s="10"/>
      <c r="K28" s="25"/>
      <c r="L28" s="24"/>
      <c r="M28" s="10"/>
      <c r="N28" s="25"/>
      <c r="O28" s="24"/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29"/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150">
        <v>14</v>
      </c>
      <c r="C30" s="24"/>
      <c r="D30" s="10"/>
      <c r="E30" s="25"/>
      <c r="F30" s="24"/>
      <c r="G30" s="10"/>
      <c r="H30" s="25"/>
      <c r="I30" s="24"/>
      <c r="J30" s="10"/>
      <c r="K30" s="25"/>
      <c r="L30" s="24"/>
      <c r="M30" s="10"/>
      <c r="N30" s="25"/>
      <c r="O30" s="24"/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9"/>
      <c r="C31" s="30"/>
      <c r="D31" s="31"/>
      <c r="E31" s="32"/>
      <c r="F31" s="30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150">
        <v>15</v>
      </c>
      <c r="C32" s="24"/>
      <c r="D32" s="10"/>
      <c r="E32" s="25"/>
      <c r="F32" s="24"/>
      <c r="G32" s="10"/>
      <c r="H32" s="25"/>
      <c r="I32" s="24"/>
      <c r="J32" s="10"/>
      <c r="K32" s="25"/>
      <c r="L32" s="24"/>
      <c r="M32" s="10"/>
      <c r="N32" s="25"/>
      <c r="O32" s="24"/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29"/>
      <c r="C33" s="30"/>
      <c r="D33" s="31"/>
      <c r="E33" s="3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150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150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150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150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150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150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150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32"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C1:E1"/>
    <mergeCell ref="F1:H1"/>
    <mergeCell ref="I1:K1"/>
    <mergeCell ref="L1:N1"/>
    <mergeCell ref="O1:Q1"/>
    <mergeCell ref="C7:E7"/>
    <mergeCell ref="F7:H7"/>
    <mergeCell ref="I7:K7"/>
    <mergeCell ref="L7:N7"/>
    <mergeCell ref="AD2:AF2"/>
    <mergeCell ref="B3:B6"/>
    <mergeCell ref="C3:E6"/>
    <mergeCell ref="F3:H6"/>
    <mergeCell ref="I3:K6"/>
    <mergeCell ref="L3:N6"/>
    <mergeCell ref="O7:Q7"/>
    <mergeCell ref="AB39:AB42"/>
    <mergeCell ref="X3:Z6"/>
    <mergeCell ref="AB3:AB6"/>
    <mergeCell ref="AC3:AC6"/>
    <mergeCell ref="O3:Q6"/>
    <mergeCell ref="T3:T6"/>
    <mergeCell ref="U3:W6"/>
  </mergeCells>
  <phoneticPr fontId="2"/>
  <dataValidations count="2">
    <dataValidation imeMode="off" allowBlank="1" showInputMessage="1" showErrorMessage="1" sqref="R22 R14 R18 R26 R30 R10"/>
    <dataValidation imeMode="on" allowBlank="1" showInputMessage="1" showErrorMessage="1" sqref="AA26:AA27 AA14:AA15 AA30:AA31 U7:Z7 AA18:AA19 C7:R7 AA22:AA23 AE8:AE38 AC8:AD39 AD2 C2:R3 U3:AA3 U2 AA2 X2 AC3:AD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44788</v>
      </c>
      <c r="D1" s="215"/>
      <c r="E1" s="215"/>
      <c r="F1" s="215">
        <f>$C$2+1</f>
        <v>44789</v>
      </c>
      <c r="G1" s="215"/>
      <c r="H1" s="215"/>
      <c r="I1" s="215">
        <f>$C$2+2</f>
        <v>44790</v>
      </c>
      <c r="J1" s="215"/>
      <c r="K1" s="215"/>
      <c r="L1" s="215">
        <f>$C$2+3</f>
        <v>44791</v>
      </c>
      <c r="M1" s="215"/>
      <c r="N1" s="215"/>
      <c r="O1" s="215">
        <f>$C$2+4</f>
        <v>44792</v>
      </c>
      <c r="P1" s="215"/>
      <c r="Q1" s="215"/>
      <c r="R1" s="6"/>
      <c r="S1" s="6"/>
      <c r="T1" s="6"/>
      <c r="U1" s="215">
        <f>$C$2+5</f>
        <v>44793</v>
      </c>
      <c r="V1" s="215"/>
      <c r="W1" s="215"/>
      <c r="X1" s="215">
        <f>$C$2+6</f>
        <v>44794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'20週'!AF1+1</f>
        <v>21</v>
      </c>
    </row>
    <row r="2" spans="2:32" ht="27" customHeight="1" thickTop="1" thickBot="1" x14ac:dyDescent="0.55000000000000004">
      <c r="B2" s="8"/>
      <c r="C2" s="236">
        <f>'20週'!C2:E2+7</f>
        <v>44788</v>
      </c>
      <c r="D2" s="234"/>
      <c r="E2" s="237"/>
      <c r="F2" s="234">
        <f>C2+1</f>
        <v>44789</v>
      </c>
      <c r="G2" s="234"/>
      <c r="H2" s="234"/>
      <c r="I2" s="236">
        <f>F2+1</f>
        <v>44790</v>
      </c>
      <c r="J2" s="234"/>
      <c r="K2" s="237"/>
      <c r="L2" s="236">
        <f>I2+1</f>
        <v>44791</v>
      </c>
      <c r="M2" s="234"/>
      <c r="N2" s="237"/>
      <c r="O2" s="234">
        <f>L2+1</f>
        <v>44792</v>
      </c>
      <c r="P2" s="234"/>
      <c r="Q2" s="235"/>
      <c r="R2" s="118"/>
      <c r="S2" s="119"/>
      <c r="T2" s="120"/>
      <c r="U2" s="241">
        <f>O2+1</f>
        <v>44793</v>
      </c>
      <c r="V2" s="242"/>
      <c r="W2" s="243"/>
      <c r="X2" s="244">
        <f>U2+1</f>
        <v>44794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7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150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92">
        <v>1</v>
      </c>
      <c r="C10" s="24"/>
      <c r="D10" s="10"/>
      <c r="E10" s="25"/>
      <c r="F10" s="24"/>
      <c r="G10" s="10"/>
      <c r="H10" s="25"/>
      <c r="I10" s="24"/>
      <c r="J10" s="10"/>
      <c r="K10" s="25"/>
      <c r="L10" s="24"/>
      <c r="M10" s="10"/>
      <c r="N10" s="25"/>
      <c r="O10" s="24"/>
      <c r="P10" s="10"/>
      <c r="Q10" s="26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93"/>
      <c r="C11" s="30"/>
      <c r="D11" s="31"/>
      <c r="E11" s="32"/>
      <c r="F11" s="30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94"/>
      <c r="C12" s="24"/>
      <c r="D12" s="10"/>
      <c r="E12" s="25"/>
      <c r="F12" s="24"/>
      <c r="G12" s="10"/>
      <c r="H12" s="25"/>
      <c r="I12" s="24"/>
      <c r="J12" s="10"/>
      <c r="K12" s="25"/>
      <c r="L12" s="24"/>
      <c r="M12" s="10"/>
      <c r="N12" s="25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30"/>
      <c r="D13" s="31"/>
      <c r="E13" s="32"/>
      <c r="F13" s="30"/>
      <c r="G13" s="31"/>
      <c r="H13" s="32"/>
      <c r="I13" s="30"/>
      <c r="J13" s="31"/>
      <c r="K13" s="32"/>
      <c r="L13" s="30"/>
      <c r="M13" s="31"/>
      <c r="N13" s="32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92">
        <v>2</v>
      </c>
      <c r="C14" s="155">
        <v>6</v>
      </c>
      <c r="D14" s="10"/>
      <c r="E14" s="25"/>
      <c r="F14" s="24"/>
      <c r="G14" s="10"/>
      <c r="H14" s="25"/>
      <c r="I14" s="24"/>
      <c r="J14" s="10"/>
      <c r="K14" s="25"/>
      <c r="L14" s="24"/>
      <c r="M14" s="10"/>
      <c r="N14" s="25"/>
      <c r="O14" s="24"/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93"/>
      <c r="C15" s="30"/>
      <c r="D15" s="31"/>
      <c r="E15" s="32"/>
      <c r="F15" s="30"/>
      <c r="G15" s="31"/>
      <c r="H15" s="32"/>
      <c r="I15" s="30"/>
      <c r="J15" s="31"/>
      <c r="K15" s="32"/>
      <c r="L15" s="30"/>
      <c r="M15" s="31"/>
      <c r="N15" s="32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94"/>
      <c r="C16" s="155">
        <v>7</v>
      </c>
      <c r="D16" s="10"/>
      <c r="E16" s="25"/>
      <c r="F16" s="24"/>
      <c r="G16" s="10"/>
      <c r="H16" s="25"/>
      <c r="I16" s="24"/>
      <c r="J16" s="10"/>
      <c r="K16" s="25"/>
      <c r="L16" s="24"/>
      <c r="M16" s="10"/>
      <c r="N16" s="25"/>
      <c r="O16" s="24"/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30"/>
      <c r="D17" s="31"/>
      <c r="E17" s="32"/>
      <c r="F17" s="30"/>
      <c r="G17" s="31"/>
      <c r="H17" s="32"/>
      <c r="I17" s="30"/>
      <c r="J17" s="31"/>
      <c r="K17" s="32"/>
      <c r="L17" s="30"/>
      <c r="M17" s="31"/>
      <c r="N17" s="32"/>
      <c r="O17" s="30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92">
        <v>3</v>
      </c>
      <c r="C18" s="155">
        <v>8</v>
      </c>
      <c r="D18" s="10"/>
      <c r="E18" s="25"/>
      <c r="F18" s="24"/>
      <c r="G18" s="10"/>
      <c r="H18" s="25"/>
      <c r="I18" s="24"/>
      <c r="J18" s="10"/>
      <c r="K18" s="25"/>
      <c r="L18" s="24"/>
      <c r="M18" s="10"/>
      <c r="N18" s="25"/>
      <c r="O18" s="24"/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93"/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1"/>
      <c r="N19" s="32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94"/>
      <c r="C20" s="155">
        <v>9</v>
      </c>
      <c r="D20" s="10"/>
      <c r="E20" s="25"/>
      <c r="F20" s="24"/>
      <c r="G20" s="10"/>
      <c r="H20" s="25"/>
      <c r="I20" s="24"/>
      <c r="J20" s="10"/>
      <c r="K20" s="25"/>
      <c r="L20" s="24"/>
      <c r="M20" s="10"/>
      <c r="N20" s="25"/>
      <c r="O20" s="24"/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30"/>
      <c r="D21" s="31"/>
      <c r="E21" s="32"/>
      <c r="F21" s="30"/>
      <c r="G21" s="31"/>
      <c r="H21" s="32"/>
      <c r="I21" s="30"/>
      <c r="J21" s="31"/>
      <c r="K21" s="32"/>
      <c r="L21" s="30"/>
      <c r="M21" s="31"/>
      <c r="N21" s="32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92">
        <v>4</v>
      </c>
      <c r="C22" s="155">
        <v>10</v>
      </c>
      <c r="D22" s="10"/>
      <c r="E22" s="25"/>
      <c r="F22" s="24"/>
      <c r="G22" s="10"/>
      <c r="H22" s="25"/>
      <c r="I22" s="24"/>
      <c r="J22" s="10"/>
      <c r="K22" s="25"/>
      <c r="L22" s="24"/>
      <c r="M22" s="10"/>
      <c r="N22" s="25"/>
      <c r="O22" s="24"/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93"/>
      <c r="C23" s="30"/>
      <c r="D23" s="31"/>
      <c r="E23" s="32"/>
      <c r="F23" s="30"/>
      <c r="G23" s="31"/>
      <c r="H23" s="32"/>
      <c r="I23" s="30"/>
      <c r="J23" s="31"/>
      <c r="K23" s="32"/>
      <c r="L23" s="30"/>
      <c r="M23" s="31"/>
      <c r="N23" s="32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94"/>
      <c r="C24" s="155">
        <v>11</v>
      </c>
      <c r="D24" s="10"/>
      <c r="E24" s="25"/>
      <c r="F24" s="24"/>
      <c r="G24" s="10"/>
      <c r="H24" s="25"/>
      <c r="I24" s="24"/>
      <c r="J24" s="10"/>
      <c r="K24" s="25"/>
      <c r="L24" s="24"/>
      <c r="M24" s="10"/>
      <c r="N24" s="25"/>
      <c r="O24" s="24"/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30"/>
      <c r="D25" s="31"/>
      <c r="E25" s="32"/>
      <c r="F25" s="30"/>
      <c r="G25" s="31"/>
      <c r="H25" s="32"/>
      <c r="I25" s="30"/>
      <c r="J25" s="31"/>
      <c r="K25" s="32"/>
      <c r="L25" s="30"/>
      <c r="M25" s="31"/>
      <c r="N25" s="32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92">
        <v>5</v>
      </c>
      <c r="C26" s="155">
        <v>12</v>
      </c>
      <c r="D26" s="10"/>
      <c r="E26" s="25"/>
      <c r="F26" s="24"/>
      <c r="G26" s="10"/>
      <c r="H26" s="25"/>
      <c r="I26" s="24"/>
      <c r="J26" s="10"/>
      <c r="K26" s="25"/>
      <c r="L26" s="24"/>
      <c r="M26" s="10"/>
      <c r="N26" s="25"/>
      <c r="O26" s="24"/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93"/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94"/>
      <c r="C28" s="155">
        <v>13</v>
      </c>
      <c r="D28" s="10"/>
      <c r="E28" s="25"/>
      <c r="F28" s="24"/>
      <c r="G28" s="10"/>
      <c r="H28" s="25"/>
      <c r="I28" s="24"/>
      <c r="J28" s="10"/>
      <c r="K28" s="25"/>
      <c r="L28" s="24"/>
      <c r="M28" s="10"/>
      <c r="N28" s="25"/>
      <c r="O28" s="24"/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92">
        <v>6</v>
      </c>
      <c r="C30" s="155">
        <v>14</v>
      </c>
      <c r="D30" s="10"/>
      <c r="E30" s="25"/>
      <c r="F30" s="24"/>
      <c r="G30" s="10"/>
      <c r="H30" s="25"/>
      <c r="I30" s="24"/>
      <c r="J30" s="10"/>
      <c r="K30" s="25"/>
      <c r="L30" s="24"/>
      <c r="M30" s="10"/>
      <c r="N30" s="25"/>
      <c r="O30" s="24"/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93"/>
      <c r="C31" s="30"/>
      <c r="D31" s="31"/>
      <c r="E31" s="32"/>
      <c r="F31" s="30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94"/>
      <c r="C32" s="155">
        <v>15</v>
      </c>
      <c r="D32" s="10"/>
      <c r="E32" s="25"/>
      <c r="F32" s="24"/>
      <c r="G32" s="10"/>
      <c r="H32" s="25"/>
      <c r="I32" s="24"/>
      <c r="J32" s="10"/>
      <c r="K32" s="25"/>
      <c r="L32" s="24"/>
      <c r="M32" s="10"/>
      <c r="N32" s="25"/>
      <c r="O32" s="24"/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30"/>
      <c r="D33" s="31"/>
      <c r="E33" s="3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150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150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150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150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150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150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150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38">
    <mergeCell ref="B30:B32"/>
    <mergeCell ref="B10:B12"/>
    <mergeCell ref="B14:B16"/>
    <mergeCell ref="B18:B20"/>
    <mergeCell ref="B22:B24"/>
    <mergeCell ref="B26:B28"/>
    <mergeCell ref="AD2:AF2"/>
    <mergeCell ref="C1:E1"/>
    <mergeCell ref="F1:H1"/>
    <mergeCell ref="I1:K1"/>
    <mergeCell ref="L1:N1"/>
    <mergeCell ref="O1:Q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X3:Z6"/>
    <mergeCell ref="AB3:AB6"/>
    <mergeCell ref="AC3:AC6"/>
    <mergeCell ref="B3:B6"/>
    <mergeCell ref="C3:E6"/>
    <mergeCell ref="F3:H6"/>
    <mergeCell ref="I3:K6"/>
    <mergeCell ref="L3:N6"/>
    <mergeCell ref="O3:Q6"/>
    <mergeCell ref="T3:T6"/>
    <mergeCell ref="U3:W6"/>
    <mergeCell ref="AB39:AB42"/>
    <mergeCell ref="C7:E7"/>
    <mergeCell ref="F7:H7"/>
    <mergeCell ref="I7:K7"/>
    <mergeCell ref="L7:N7"/>
    <mergeCell ref="O7:Q7"/>
  </mergeCells>
  <phoneticPr fontId="2"/>
  <conditionalFormatting sqref="P30 P26 P22 P18 P14">
    <cfRule type="cellIs" dxfId="179" priority="1" stopIfTrue="1" operator="equal">
      <formula>"１年"</formula>
    </cfRule>
    <cfRule type="cellIs" dxfId="178" priority="2" stopIfTrue="1" operator="equal">
      <formula>"２年"</formula>
    </cfRule>
    <cfRule type="cellIs" dxfId="177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AA18:AA19 AE8:AE38 AA22:AA23 C2:R3 AC8:AD39 AD2 C7:R7 U2 AA2 X2 AC3:AD3 U3:AA3 U7:AA7 AA10:AA11 AC7:AE7"/>
    <dataValidation imeMode="off" allowBlank="1" showInputMessage="1" showErrorMessage="1" sqref="R14 R18 R26 R30 R10 R22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G10" sqref="G10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44795</v>
      </c>
      <c r="D1" s="215"/>
      <c r="E1" s="215"/>
      <c r="F1" s="215">
        <f>$C$2+1</f>
        <v>44796</v>
      </c>
      <c r="G1" s="215"/>
      <c r="H1" s="215"/>
      <c r="I1" s="215">
        <f>$C$2+2</f>
        <v>44797</v>
      </c>
      <c r="J1" s="215"/>
      <c r="K1" s="215"/>
      <c r="L1" s="215">
        <f>$C$2+3</f>
        <v>44798</v>
      </c>
      <c r="M1" s="215"/>
      <c r="N1" s="215"/>
      <c r="O1" s="215">
        <f>$C$2+4</f>
        <v>44799</v>
      </c>
      <c r="P1" s="215"/>
      <c r="Q1" s="215"/>
      <c r="R1" s="6"/>
      <c r="S1" s="6"/>
      <c r="T1" s="6"/>
      <c r="U1" s="215">
        <f>$C$2+5</f>
        <v>44800</v>
      </c>
      <c r="V1" s="215"/>
      <c r="W1" s="215"/>
      <c r="X1" s="215">
        <f>$C$2+6</f>
        <v>44801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'21週'!AF1+1</f>
        <v>22</v>
      </c>
    </row>
    <row r="2" spans="2:32" ht="27" customHeight="1" thickTop="1" thickBot="1" x14ac:dyDescent="0.55000000000000004">
      <c r="B2" s="8"/>
      <c r="C2" s="236">
        <f>'21週'!C2:E2+7</f>
        <v>44795</v>
      </c>
      <c r="D2" s="234"/>
      <c r="E2" s="237"/>
      <c r="F2" s="234">
        <f>C2+1</f>
        <v>44796</v>
      </c>
      <c r="G2" s="234"/>
      <c r="H2" s="234"/>
      <c r="I2" s="236">
        <f>F2+1</f>
        <v>44797</v>
      </c>
      <c r="J2" s="234"/>
      <c r="K2" s="237"/>
      <c r="L2" s="236">
        <f>I2+1</f>
        <v>44798</v>
      </c>
      <c r="M2" s="234"/>
      <c r="N2" s="237"/>
      <c r="O2" s="234">
        <f>L2+1</f>
        <v>44799</v>
      </c>
      <c r="P2" s="234"/>
      <c r="Q2" s="235"/>
      <c r="R2" s="118"/>
      <c r="S2" s="119"/>
      <c r="T2" s="120"/>
      <c r="U2" s="241">
        <f>O2+1</f>
        <v>44800</v>
      </c>
      <c r="V2" s="242"/>
      <c r="W2" s="243"/>
      <c r="X2" s="244">
        <f>U2+1</f>
        <v>44801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 t="str">
        <f>IFERROR(VLOOKUP($I$2,年計!$A$4:$B$368,2,FALSE),"")</f>
        <v>～＜夏季休業日＞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7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92">
        <v>1</v>
      </c>
      <c r="C10" s="24"/>
      <c r="D10" s="10"/>
      <c r="E10" s="25"/>
      <c r="F10" s="24"/>
      <c r="G10" s="10"/>
      <c r="H10" s="25"/>
      <c r="I10" s="24"/>
      <c r="J10" s="10"/>
      <c r="K10" s="25"/>
      <c r="L10" s="298">
        <v>0</v>
      </c>
      <c r="M10" s="299"/>
      <c r="N10" s="53">
        <v>0</v>
      </c>
      <c r="O10" s="298">
        <v>0</v>
      </c>
      <c r="P10" s="299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93"/>
      <c r="C11" s="30"/>
      <c r="D11" s="31"/>
      <c r="E11" s="32"/>
      <c r="F11" s="30"/>
      <c r="G11" s="31"/>
      <c r="H11" s="32"/>
      <c r="I11" s="30"/>
      <c r="J11" s="31"/>
      <c r="K11" s="32"/>
      <c r="L11" s="252">
        <v>0</v>
      </c>
      <c r="M11" s="263"/>
      <c r="N11" s="300"/>
      <c r="O11" s="252">
        <v>0</v>
      </c>
      <c r="P11" s="263"/>
      <c r="Q11" s="304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94"/>
      <c r="C12" s="24"/>
      <c r="D12" s="10"/>
      <c r="E12" s="25"/>
      <c r="F12" s="24"/>
      <c r="G12" s="10"/>
      <c r="H12" s="25"/>
      <c r="I12" s="24"/>
      <c r="J12" s="10"/>
      <c r="K12" s="25"/>
      <c r="L12" s="301"/>
      <c r="M12" s="302"/>
      <c r="N12" s="303"/>
      <c r="O12" s="301"/>
      <c r="P12" s="302"/>
      <c r="Q12" s="305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30"/>
      <c r="D13" s="31"/>
      <c r="E13" s="32"/>
      <c r="F13" s="30"/>
      <c r="G13" s="31"/>
      <c r="H13" s="32"/>
      <c r="I13" s="30"/>
      <c r="J13" s="31"/>
      <c r="K13" s="32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92">
        <v>2</v>
      </c>
      <c r="C14" s="155">
        <v>6</v>
      </c>
      <c r="D14" s="10"/>
      <c r="E14" s="25"/>
      <c r="F14" s="155">
        <v>6</v>
      </c>
      <c r="G14" s="10"/>
      <c r="H14" s="25"/>
      <c r="I14" s="155">
        <v>6</v>
      </c>
      <c r="J14" s="10"/>
      <c r="K14" s="25"/>
      <c r="L14" s="295">
        <v>0</v>
      </c>
      <c r="M14" s="296"/>
      <c r="N14" s="60">
        <v>0</v>
      </c>
      <c r="O14" s="295">
        <v>0</v>
      </c>
      <c r="P14" s="296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93"/>
      <c r="C15" s="30"/>
      <c r="D15" s="31"/>
      <c r="E15" s="32"/>
      <c r="F15" s="30"/>
      <c r="G15" s="31"/>
      <c r="H15" s="32"/>
      <c r="I15" s="30"/>
      <c r="J15" s="31"/>
      <c r="K15" s="32"/>
      <c r="L15" s="255">
        <v>0</v>
      </c>
      <c r="M15" s="253"/>
      <c r="N15" s="254"/>
      <c r="O15" s="255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94"/>
      <c r="C16" s="155">
        <v>7</v>
      </c>
      <c r="D16" s="10"/>
      <c r="E16" s="25"/>
      <c r="F16" s="155">
        <v>7</v>
      </c>
      <c r="G16" s="10"/>
      <c r="H16" s="25"/>
      <c r="I16" s="155">
        <v>7</v>
      </c>
      <c r="J16" s="10"/>
      <c r="K16" s="25"/>
      <c r="L16" s="288"/>
      <c r="M16" s="289"/>
      <c r="N16" s="290"/>
      <c r="O16" s="288"/>
      <c r="P16" s="289"/>
      <c r="Q16" s="297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154"/>
      <c r="D17" s="31"/>
      <c r="E17" s="32"/>
      <c r="F17" s="154"/>
      <c r="G17" s="31"/>
      <c r="H17" s="32"/>
      <c r="I17" s="154"/>
      <c r="J17" s="31"/>
      <c r="K17" s="32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92">
        <v>3</v>
      </c>
      <c r="C18" s="155">
        <v>8</v>
      </c>
      <c r="D18" s="10"/>
      <c r="E18" s="25"/>
      <c r="F18" s="155">
        <v>8</v>
      </c>
      <c r="G18" s="10"/>
      <c r="H18" s="25"/>
      <c r="I18" s="155">
        <v>8</v>
      </c>
      <c r="J18" s="10"/>
      <c r="K18" s="25"/>
      <c r="L18" s="295">
        <v>0</v>
      </c>
      <c r="M18" s="296"/>
      <c r="N18" s="60">
        <v>0</v>
      </c>
      <c r="O18" s="295">
        <v>0</v>
      </c>
      <c r="P18" s="296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93"/>
      <c r="C19" s="30"/>
      <c r="D19" s="31"/>
      <c r="E19" s="32"/>
      <c r="F19" s="30"/>
      <c r="G19" s="31"/>
      <c r="H19" s="32"/>
      <c r="I19" s="30"/>
      <c r="J19" s="31"/>
      <c r="K19" s="32"/>
      <c r="L19" s="255">
        <v>0</v>
      </c>
      <c r="M19" s="253"/>
      <c r="N19" s="254"/>
      <c r="O19" s="255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94"/>
      <c r="C20" s="155">
        <v>9</v>
      </c>
      <c r="D20" s="10"/>
      <c r="E20" s="25"/>
      <c r="F20" s="155">
        <v>9</v>
      </c>
      <c r="G20" s="10"/>
      <c r="H20" s="25"/>
      <c r="I20" s="155">
        <v>9</v>
      </c>
      <c r="J20" s="10"/>
      <c r="K20" s="25"/>
      <c r="L20" s="288"/>
      <c r="M20" s="289"/>
      <c r="N20" s="290"/>
      <c r="O20" s="288"/>
      <c r="P20" s="289"/>
      <c r="Q20" s="297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30"/>
      <c r="D21" s="31"/>
      <c r="E21" s="32"/>
      <c r="F21" s="30"/>
      <c r="G21" s="31"/>
      <c r="H21" s="32"/>
      <c r="I21" s="30"/>
      <c r="J21" s="31"/>
      <c r="K21" s="32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92">
        <v>4</v>
      </c>
      <c r="C22" s="155">
        <v>10</v>
      </c>
      <c r="D22" s="10"/>
      <c r="E22" s="25"/>
      <c r="F22" s="155">
        <v>10</v>
      </c>
      <c r="G22" s="10"/>
      <c r="H22" s="25"/>
      <c r="I22" s="155">
        <v>10</v>
      </c>
      <c r="J22" s="10"/>
      <c r="K22" s="25"/>
      <c r="L22" s="295">
        <v>0</v>
      </c>
      <c r="M22" s="296"/>
      <c r="N22" s="60">
        <v>0</v>
      </c>
      <c r="O22" s="295">
        <v>0</v>
      </c>
      <c r="P22" s="296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93"/>
      <c r="C23" s="30"/>
      <c r="D23" s="31"/>
      <c r="E23" s="32"/>
      <c r="F23" s="30"/>
      <c r="G23" s="31"/>
      <c r="H23" s="32"/>
      <c r="I23" s="30"/>
      <c r="J23" s="31"/>
      <c r="K23" s="32"/>
      <c r="L23" s="255">
        <v>0</v>
      </c>
      <c r="M23" s="253"/>
      <c r="N23" s="254"/>
      <c r="O23" s="255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94"/>
      <c r="C24" s="155">
        <v>11</v>
      </c>
      <c r="D24" s="10"/>
      <c r="E24" s="25"/>
      <c r="F24" s="155">
        <v>11</v>
      </c>
      <c r="G24" s="10"/>
      <c r="H24" s="25"/>
      <c r="I24" s="155">
        <v>11</v>
      </c>
      <c r="J24" s="10"/>
      <c r="K24" s="25"/>
      <c r="L24" s="288"/>
      <c r="M24" s="289"/>
      <c r="N24" s="290"/>
      <c r="O24" s="288"/>
      <c r="P24" s="289"/>
      <c r="Q24" s="297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30"/>
      <c r="D25" s="31"/>
      <c r="E25" s="32"/>
      <c r="F25" s="30"/>
      <c r="G25" s="31"/>
      <c r="H25" s="32"/>
      <c r="I25" s="30"/>
      <c r="J25" s="31"/>
      <c r="K25" s="32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92">
        <v>5</v>
      </c>
      <c r="C26" s="155">
        <v>12</v>
      </c>
      <c r="D26" s="10"/>
      <c r="E26" s="25"/>
      <c r="F26" s="155">
        <v>12</v>
      </c>
      <c r="G26" s="10"/>
      <c r="H26" s="25"/>
      <c r="I26" s="155">
        <v>12</v>
      </c>
      <c r="J26" s="10"/>
      <c r="K26" s="25"/>
      <c r="L26" s="295">
        <v>0</v>
      </c>
      <c r="M26" s="296"/>
      <c r="N26" s="60">
        <v>0</v>
      </c>
      <c r="O26" s="295">
        <v>0</v>
      </c>
      <c r="P26" s="296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93"/>
      <c r="C27" s="30"/>
      <c r="D27" s="31"/>
      <c r="E27" s="32"/>
      <c r="F27" s="30"/>
      <c r="G27" s="31"/>
      <c r="H27" s="32"/>
      <c r="I27" s="30"/>
      <c r="J27" s="31"/>
      <c r="K27" s="32"/>
      <c r="L27" s="255">
        <v>0</v>
      </c>
      <c r="M27" s="253"/>
      <c r="N27" s="254"/>
      <c r="O27" s="255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94"/>
      <c r="C28" s="155">
        <v>13</v>
      </c>
      <c r="D28" s="10"/>
      <c r="E28" s="25"/>
      <c r="F28" s="155">
        <v>13</v>
      </c>
      <c r="G28" s="10"/>
      <c r="H28" s="25"/>
      <c r="I28" s="155">
        <v>13</v>
      </c>
      <c r="J28" s="10"/>
      <c r="K28" s="25"/>
      <c r="L28" s="288"/>
      <c r="M28" s="289"/>
      <c r="N28" s="290"/>
      <c r="O28" s="288"/>
      <c r="P28" s="289"/>
      <c r="Q28" s="297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30"/>
      <c r="D29" s="31"/>
      <c r="E29" s="32"/>
      <c r="F29" s="30"/>
      <c r="G29" s="31"/>
      <c r="H29" s="32"/>
      <c r="I29" s="30"/>
      <c r="J29" s="31"/>
      <c r="K29" s="32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92">
        <v>6</v>
      </c>
      <c r="C30" s="155">
        <v>14</v>
      </c>
      <c r="D30" s="10"/>
      <c r="E30" s="25"/>
      <c r="F30" s="155">
        <v>14</v>
      </c>
      <c r="G30" s="10"/>
      <c r="H30" s="25"/>
      <c r="I30" s="155">
        <v>14</v>
      </c>
      <c r="J30" s="10"/>
      <c r="K30" s="25"/>
      <c r="L30" s="295">
        <v>0</v>
      </c>
      <c r="M30" s="296"/>
      <c r="N30" s="60">
        <v>0</v>
      </c>
      <c r="O30" s="295">
        <v>0</v>
      </c>
      <c r="P30" s="296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93"/>
      <c r="C31" s="30"/>
      <c r="D31" s="31"/>
      <c r="E31" s="32"/>
      <c r="F31" s="30"/>
      <c r="G31" s="31"/>
      <c r="H31" s="32"/>
      <c r="I31" s="30"/>
      <c r="J31" s="31"/>
      <c r="K31" s="32"/>
      <c r="L31" s="255" t="s">
        <v>5</v>
      </c>
      <c r="M31" s="253"/>
      <c r="N31" s="254"/>
      <c r="O31" s="255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94"/>
      <c r="C32" s="155">
        <v>15</v>
      </c>
      <c r="D32" s="10"/>
      <c r="E32" s="25"/>
      <c r="F32" s="155">
        <v>15</v>
      </c>
      <c r="G32" s="10"/>
      <c r="H32" s="25"/>
      <c r="I32" s="155">
        <v>15</v>
      </c>
      <c r="J32" s="10"/>
      <c r="K32" s="25"/>
      <c r="L32" s="288"/>
      <c r="M32" s="289"/>
      <c r="N32" s="290"/>
      <c r="O32" s="288"/>
      <c r="P32" s="289"/>
      <c r="Q32" s="297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30"/>
      <c r="D33" s="31"/>
      <c r="E33" s="32"/>
      <c r="F33" s="30"/>
      <c r="G33" s="31"/>
      <c r="H33" s="32"/>
      <c r="I33" s="30"/>
      <c r="J33" s="31"/>
      <c r="K33" s="32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151">
        <v>16</v>
      </c>
      <c r="C34" s="24"/>
      <c r="D34" s="10"/>
      <c r="E34" s="25"/>
      <c r="F34" s="24"/>
      <c r="G34" s="10"/>
      <c r="H34" s="25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151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151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62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B10:B12"/>
    <mergeCell ref="L10:M10"/>
    <mergeCell ref="B3:B6"/>
    <mergeCell ref="C3:E6"/>
    <mergeCell ref="F3:H6"/>
    <mergeCell ref="I3:K6"/>
    <mergeCell ref="L3:N6"/>
    <mergeCell ref="C7:E7"/>
    <mergeCell ref="F7:H7"/>
    <mergeCell ref="I7:K7"/>
    <mergeCell ref="O10:P10"/>
    <mergeCell ref="L11:N12"/>
    <mergeCell ref="O11:Q12"/>
    <mergeCell ref="AB3:AB6"/>
    <mergeCell ref="AC3:AC6"/>
    <mergeCell ref="O3:Q6"/>
    <mergeCell ref="T3:T6"/>
    <mergeCell ref="U3:W6"/>
    <mergeCell ref="X3:Z6"/>
    <mergeCell ref="L7:N7"/>
    <mergeCell ref="O7:Q7"/>
    <mergeCell ref="L15:N16"/>
    <mergeCell ref="O18:P18"/>
    <mergeCell ref="B14:B16"/>
    <mergeCell ref="L14:M14"/>
    <mergeCell ref="O14:P14"/>
    <mergeCell ref="O15:Q16"/>
    <mergeCell ref="L19:N20"/>
    <mergeCell ref="O19:Q20"/>
    <mergeCell ref="B18:B20"/>
    <mergeCell ref="B22:B24"/>
    <mergeCell ref="L22:M22"/>
    <mergeCell ref="L23:N24"/>
    <mergeCell ref="O22:P22"/>
    <mergeCell ref="O23:Q24"/>
    <mergeCell ref="L18:M18"/>
    <mergeCell ref="B26:B28"/>
    <mergeCell ref="L26:M26"/>
    <mergeCell ref="L27:N28"/>
    <mergeCell ref="B30:B32"/>
    <mergeCell ref="L30:M30"/>
    <mergeCell ref="AB39:AB42"/>
    <mergeCell ref="O26:P26"/>
    <mergeCell ref="O27:Q28"/>
    <mergeCell ref="O30:P30"/>
    <mergeCell ref="L31:N32"/>
    <mergeCell ref="O31:Q32"/>
  </mergeCells>
  <phoneticPr fontId="2"/>
  <conditionalFormatting sqref="P30 P26 P22 P18 P14">
    <cfRule type="cellIs" dxfId="176" priority="1" stopIfTrue="1" operator="equal">
      <formula>"１年"</formula>
    </cfRule>
    <cfRule type="cellIs" dxfId="175" priority="2" stopIfTrue="1" operator="equal">
      <formula>"２年"</formula>
    </cfRule>
    <cfRule type="cellIs" dxfId="174" priority="3" stopIfTrue="1" operator="equal">
      <formula>"３年"</formula>
    </cfRule>
  </conditionalFormatting>
  <dataValidations count="2">
    <dataValidation imeMode="off" allowBlank="1" showInputMessage="1" showErrorMessage="1" sqref="Q14:R14 Q22:R22 N22 Q26:R26 N26 N30 Q30:R30 N18 Q18:R18 N10 Q10:R10 N14"/>
    <dataValidation imeMode="on" allowBlank="1" showInputMessage="1" showErrorMessage="1" sqref="AA26:AA27 AA14:AA15 AA30:AA31 AA18:AA19 AC8:AD39 AA22:AA23 O31 L22:L23 X2 O10:O11 L10:L11 O23 O22:P22 O18:P18 L30:L31 AC3:AD3 C2:R3 L18:L19 O27 AE8:AE38 O19 C7:R7 L26:L27 AD2 AA2 O26:P26 O14:P14 U3:AA3 L14:L15 O30:P30 O15 U2 U7:AA7 AA10:AA11 AC7:AE7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44802</v>
      </c>
      <c r="D1" s="215"/>
      <c r="E1" s="215"/>
      <c r="F1" s="215">
        <f>$C$2+1</f>
        <v>44803</v>
      </c>
      <c r="G1" s="215"/>
      <c r="H1" s="215"/>
      <c r="I1" s="215">
        <f>$C$2+2</f>
        <v>44804</v>
      </c>
      <c r="J1" s="215"/>
      <c r="K1" s="215"/>
      <c r="L1" s="215">
        <f>$C$2+3</f>
        <v>44805</v>
      </c>
      <c r="M1" s="215"/>
      <c r="N1" s="215"/>
      <c r="O1" s="215">
        <f>$C$2+4</f>
        <v>44806</v>
      </c>
      <c r="P1" s="215"/>
      <c r="Q1" s="215"/>
      <c r="R1" s="6"/>
      <c r="S1" s="6"/>
      <c r="T1" s="6"/>
      <c r="U1" s="215">
        <f>$C$2+5</f>
        <v>44807</v>
      </c>
      <c r="V1" s="215"/>
      <c r="W1" s="215"/>
      <c r="X1" s="215">
        <f>$C$2+6</f>
        <v>44808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'22週'!AF1+1</f>
        <v>23</v>
      </c>
    </row>
    <row r="2" spans="2:32" ht="27" customHeight="1" thickTop="1" thickBot="1" x14ac:dyDescent="0.55000000000000004">
      <c r="B2" s="8"/>
      <c r="C2" s="236">
        <f>'22週'!C2:E2+7</f>
        <v>44802</v>
      </c>
      <c r="D2" s="234"/>
      <c r="E2" s="237"/>
      <c r="F2" s="234">
        <f>C2+1</f>
        <v>44803</v>
      </c>
      <c r="G2" s="234"/>
      <c r="H2" s="234"/>
      <c r="I2" s="236">
        <f>F2+1</f>
        <v>44804</v>
      </c>
      <c r="J2" s="234"/>
      <c r="K2" s="237"/>
      <c r="L2" s="236">
        <f>I2+1</f>
        <v>44805</v>
      </c>
      <c r="M2" s="234"/>
      <c r="N2" s="237"/>
      <c r="O2" s="234">
        <f>L2+1</f>
        <v>44806</v>
      </c>
      <c r="P2" s="234"/>
      <c r="Q2" s="235"/>
      <c r="R2" s="118"/>
      <c r="S2" s="119"/>
      <c r="T2" s="120"/>
      <c r="U2" s="241">
        <f>O2+1</f>
        <v>44807</v>
      </c>
      <c r="V2" s="242"/>
      <c r="W2" s="243"/>
      <c r="X2" s="244">
        <f>U2+1</f>
        <v>44808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73" priority="1" stopIfTrue="1" operator="equal">
      <formula>"１年"</formula>
    </cfRule>
    <cfRule type="cellIs" dxfId="172" priority="2" stopIfTrue="1" operator="equal">
      <formula>"２年"</formula>
    </cfRule>
    <cfRule type="cellIs" dxfId="171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44809</v>
      </c>
      <c r="D1" s="215"/>
      <c r="E1" s="215"/>
      <c r="F1" s="215">
        <f>$C$2+1</f>
        <v>44810</v>
      </c>
      <c r="G1" s="215"/>
      <c r="H1" s="215"/>
      <c r="I1" s="215">
        <f>$C$2+2</f>
        <v>44811</v>
      </c>
      <c r="J1" s="215"/>
      <c r="K1" s="215"/>
      <c r="L1" s="215">
        <f>$C$2+3</f>
        <v>44812</v>
      </c>
      <c r="M1" s="215"/>
      <c r="N1" s="215"/>
      <c r="O1" s="215">
        <f>$C$2+4</f>
        <v>44813</v>
      </c>
      <c r="P1" s="215"/>
      <c r="Q1" s="215"/>
      <c r="R1" s="6"/>
      <c r="S1" s="6"/>
      <c r="T1" s="6"/>
      <c r="U1" s="215">
        <f>$C$2+5</f>
        <v>44814</v>
      </c>
      <c r="V1" s="215"/>
      <c r="W1" s="215"/>
      <c r="X1" s="215">
        <f>$C$2+6</f>
        <v>44815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'23週'!AF1+1</f>
        <v>24</v>
      </c>
    </row>
    <row r="2" spans="2:32" ht="27" customHeight="1" thickTop="1" thickBot="1" x14ac:dyDescent="0.55000000000000004">
      <c r="B2" s="8"/>
      <c r="C2" s="236">
        <f>'23週'!C2:E2+7</f>
        <v>44809</v>
      </c>
      <c r="D2" s="234"/>
      <c r="E2" s="237"/>
      <c r="F2" s="234">
        <f>C2+1</f>
        <v>44810</v>
      </c>
      <c r="G2" s="234"/>
      <c r="H2" s="234"/>
      <c r="I2" s="236">
        <f>F2+1</f>
        <v>44811</v>
      </c>
      <c r="J2" s="234"/>
      <c r="K2" s="237"/>
      <c r="L2" s="236">
        <f>I2+1</f>
        <v>44812</v>
      </c>
      <c r="M2" s="234"/>
      <c r="N2" s="237"/>
      <c r="O2" s="234">
        <f>L2+1</f>
        <v>44813</v>
      </c>
      <c r="P2" s="234"/>
      <c r="Q2" s="235"/>
      <c r="R2" s="118"/>
      <c r="S2" s="119"/>
      <c r="T2" s="120"/>
      <c r="U2" s="241">
        <f>O2+1</f>
        <v>44814</v>
      </c>
      <c r="V2" s="242"/>
      <c r="W2" s="243"/>
      <c r="X2" s="244">
        <f>U2+1</f>
        <v>44815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70" priority="1" stopIfTrue="1" operator="equal">
      <formula>"１年"</formula>
    </cfRule>
    <cfRule type="cellIs" dxfId="169" priority="2" stopIfTrue="1" operator="equal">
      <formula>"２年"</formula>
    </cfRule>
    <cfRule type="cellIs" dxfId="168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44816</v>
      </c>
      <c r="D1" s="215"/>
      <c r="E1" s="215"/>
      <c r="F1" s="215">
        <f>$C$2+1</f>
        <v>44817</v>
      </c>
      <c r="G1" s="215"/>
      <c r="H1" s="215"/>
      <c r="I1" s="215">
        <f>$C$2+2</f>
        <v>44818</v>
      </c>
      <c r="J1" s="215"/>
      <c r="K1" s="215"/>
      <c r="L1" s="215">
        <f>$C$2+3</f>
        <v>44819</v>
      </c>
      <c r="M1" s="215"/>
      <c r="N1" s="215"/>
      <c r="O1" s="215">
        <f>$C$2+4</f>
        <v>44820</v>
      </c>
      <c r="P1" s="215"/>
      <c r="Q1" s="215"/>
      <c r="R1" s="6"/>
      <c r="S1" s="6"/>
      <c r="T1" s="6"/>
      <c r="U1" s="215">
        <f>$C$2+5</f>
        <v>44821</v>
      </c>
      <c r="V1" s="215"/>
      <c r="W1" s="215"/>
      <c r="X1" s="215">
        <f>$C$2+6</f>
        <v>44822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'24週'!AF1+1</f>
        <v>25</v>
      </c>
    </row>
    <row r="2" spans="2:32" ht="27" customHeight="1" thickTop="1" thickBot="1" x14ac:dyDescent="0.55000000000000004">
      <c r="B2" s="8"/>
      <c r="C2" s="285">
        <f>'24週'!C2:E2+7</f>
        <v>44816</v>
      </c>
      <c r="D2" s="286"/>
      <c r="E2" s="287"/>
      <c r="F2" s="234">
        <f>C2+1</f>
        <v>44817</v>
      </c>
      <c r="G2" s="234"/>
      <c r="H2" s="234"/>
      <c r="I2" s="236">
        <f>F2+1</f>
        <v>44818</v>
      </c>
      <c r="J2" s="234"/>
      <c r="K2" s="237"/>
      <c r="L2" s="236">
        <f>I2+1</f>
        <v>44819</v>
      </c>
      <c r="M2" s="234"/>
      <c r="N2" s="237"/>
      <c r="O2" s="234">
        <f>L2+1</f>
        <v>44820</v>
      </c>
      <c r="P2" s="234"/>
      <c r="Q2" s="235"/>
      <c r="R2" s="118"/>
      <c r="S2" s="119"/>
      <c r="T2" s="120"/>
      <c r="U2" s="241">
        <f>O2+1</f>
        <v>44821</v>
      </c>
      <c r="V2" s="242"/>
      <c r="W2" s="243"/>
      <c r="X2" s="244">
        <f>U2+1</f>
        <v>44822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67" priority="1" stopIfTrue="1" operator="equal">
      <formula>"１年"</formula>
    </cfRule>
    <cfRule type="cellIs" dxfId="166" priority="2" stopIfTrue="1" operator="equal">
      <formula>"２年"</formula>
    </cfRule>
    <cfRule type="cellIs" dxfId="165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topLeftCell="A9" zoomScale="70" zoomScaleNormal="40" zoomScaleSheetLayoutView="70" workbookViewId="0">
      <selection activeCell="C9" sqref="C9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44823</v>
      </c>
      <c r="D1" s="215"/>
      <c r="E1" s="215"/>
      <c r="F1" s="215">
        <f>$C$2+1</f>
        <v>44824</v>
      </c>
      <c r="G1" s="215"/>
      <c r="H1" s="215"/>
      <c r="I1" s="215">
        <f>$C$2+2</f>
        <v>44825</v>
      </c>
      <c r="J1" s="215"/>
      <c r="K1" s="215"/>
      <c r="L1" s="215">
        <f>$C$2+3</f>
        <v>44826</v>
      </c>
      <c r="M1" s="215"/>
      <c r="N1" s="215"/>
      <c r="O1" s="215">
        <f>$C$2+4</f>
        <v>44827</v>
      </c>
      <c r="P1" s="215"/>
      <c r="Q1" s="215"/>
      <c r="R1" s="6"/>
      <c r="S1" s="6"/>
      <c r="T1" s="6"/>
      <c r="U1" s="215">
        <f>$C$2+5</f>
        <v>44828</v>
      </c>
      <c r="V1" s="215"/>
      <c r="W1" s="215"/>
      <c r="X1" s="215">
        <f>$C$2+6</f>
        <v>44829</v>
      </c>
      <c r="Y1" s="215"/>
      <c r="Z1" s="215"/>
      <c r="AA1" s="7"/>
      <c r="AB1" s="177" t="s">
        <v>54</v>
      </c>
      <c r="AC1" s="165"/>
      <c r="AD1" s="165"/>
      <c r="AE1" s="175" t="s">
        <v>17</v>
      </c>
      <c r="AF1" s="149">
        <f>'25週'!AF1+1</f>
        <v>26</v>
      </c>
    </row>
    <row r="2" spans="2:32" ht="27" customHeight="1" thickTop="1" thickBot="1" x14ac:dyDescent="0.55000000000000004">
      <c r="B2" s="8"/>
      <c r="C2" s="282">
        <f>'25週'!C2:E2+7</f>
        <v>44823</v>
      </c>
      <c r="D2" s="244"/>
      <c r="E2" s="283"/>
      <c r="F2" s="280">
        <f>C2+1</f>
        <v>44824</v>
      </c>
      <c r="G2" s="280"/>
      <c r="H2" s="280"/>
      <c r="I2" s="285">
        <f>F2+1</f>
        <v>44825</v>
      </c>
      <c r="J2" s="286"/>
      <c r="K2" s="287"/>
      <c r="L2" s="280">
        <f>I2+1</f>
        <v>44826</v>
      </c>
      <c r="M2" s="280"/>
      <c r="N2" s="280"/>
      <c r="O2" s="327">
        <f>L2+1</f>
        <v>44827</v>
      </c>
      <c r="P2" s="328"/>
      <c r="Q2" s="329"/>
      <c r="R2" s="118"/>
      <c r="S2" s="119"/>
      <c r="T2" s="120"/>
      <c r="U2" s="241">
        <f>O2+1</f>
        <v>44828</v>
      </c>
      <c r="V2" s="242"/>
      <c r="W2" s="243"/>
      <c r="X2" s="244">
        <f>U2+1</f>
        <v>44829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 t="str">
        <f>IFERROR(VLOOKUP($C$2,年計!$A$4:$B$368,2,FALSE),"")</f>
        <v>＜敬老の日＞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 t="str">
        <f>IFERROR(VLOOKUP($O$2,年計!$A$4:$B$368,2,FALSE),"")</f>
        <v>＜秋分の日＞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7"/>
      <c r="P7" s="270"/>
      <c r="Q7" s="278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24"/>
      <c r="P8" s="10"/>
      <c r="Q8" s="25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0"/>
      <c r="P9" s="31"/>
      <c r="Q9" s="32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4"/>
      <c r="D10" s="10"/>
      <c r="E10" s="25"/>
      <c r="F10" s="273">
        <v>0</v>
      </c>
      <c r="G10" s="272"/>
      <c r="H10" s="53">
        <v>0</v>
      </c>
      <c r="I10" s="273"/>
      <c r="J10" s="272"/>
      <c r="K10" s="53"/>
      <c r="L10" s="273"/>
      <c r="M10" s="272"/>
      <c r="N10" s="53"/>
      <c r="O10" s="24"/>
      <c r="P10" s="10"/>
      <c r="Q10" s="25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30"/>
      <c r="D11" s="31"/>
      <c r="E11" s="32"/>
      <c r="F11" s="252">
        <v>0</v>
      </c>
      <c r="G11" s="253"/>
      <c r="H11" s="254"/>
      <c r="I11" s="252"/>
      <c r="J11" s="253"/>
      <c r="K11" s="254"/>
      <c r="L11" s="252"/>
      <c r="M11" s="253"/>
      <c r="N11" s="254"/>
      <c r="O11" s="30"/>
      <c r="P11" s="31"/>
      <c r="Q11" s="32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4"/>
      <c r="D12" s="10"/>
      <c r="E12" s="25"/>
      <c r="F12" s="255"/>
      <c r="G12" s="253"/>
      <c r="H12" s="254"/>
      <c r="I12" s="255"/>
      <c r="J12" s="253"/>
      <c r="K12" s="254"/>
      <c r="L12" s="255"/>
      <c r="M12" s="253"/>
      <c r="N12" s="254"/>
      <c r="O12" s="24"/>
      <c r="P12" s="10"/>
      <c r="Q12" s="25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30"/>
      <c r="D13" s="31"/>
      <c r="E13" s="32"/>
      <c r="F13" s="56"/>
      <c r="G13" s="57"/>
      <c r="H13" s="58"/>
      <c r="I13" s="56"/>
      <c r="J13" s="57"/>
      <c r="K13" s="58"/>
      <c r="L13" s="56"/>
      <c r="M13" s="57"/>
      <c r="N13" s="58"/>
      <c r="O13" s="30"/>
      <c r="P13" s="31"/>
      <c r="Q13" s="32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155">
        <v>6</v>
      </c>
      <c r="D14" s="10"/>
      <c r="E14" s="25"/>
      <c r="F14" s="256">
        <v>0</v>
      </c>
      <c r="G14" s="257"/>
      <c r="H14" s="60">
        <v>0</v>
      </c>
      <c r="I14" s="256"/>
      <c r="J14" s="257"/>
      <c r="K14" s="60"/>
      <c r="L14" s="256"/>
      <c r="M14" s="257"/>
      <c r="N14" s="60"/>
      <c r="O14" s="155">
        <v>6</v>
      </c>
      <c r="P14" s="10"/>
      <c r="Q14" s="25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30"/>
      <c r="D15" s="31"/>
      <c r="E15" s="32"/>
      <c r="F15" s="255">
        <v>0</v>
      </c>
      <c r="G15" s="253"/>
      <c r="H15" s="254"/>
      <c r="I15" s="255"/>
      <c r="J15" s="253"/>
      <c r="K15" s="254"/>
      <c r="L15" s="255"/>
      <c r="M15" s="253"/>
      <c r="N15" s="254"/>
      <c r="O15" s="30"/>
      <c r="P15" s="31"/>
      <c r="Q15" s="32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155">
        <v>7</v>
      </c>
      <c r="D16" s="10"/>
      <c r="E16" s="25"/>
      <c r="F16" s="255"/>
      <c r="G16" s="253"/>
      <c r="H16" s="254"/>
      <c r="I16" s="255"/>
      <c r="J16" s="253"/>
      <c r="K16" s="254"/>
      <c r="L16" s="255"/>
      <c r="M16" s="253"/>
      <c r="N16" s="254"/>
      <c r="O16" s="155">
        <v>7</v>
      </c>
      <c r="P16" s="10"/>
      <c r="Q16" s="25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154"/>
      <c r="D17" s="31"/>
      <c r="E17" s="32"/>
      <c r="F17" s="56"/>
      <c r="G17" s="57"/>
      <c r="H17" s="58"/>
      <c r="I17" s="56"/>
      <c r="J17" s="57"/>
      <c r="K17" s="58"/>
      <c r="L17" s="56"/>
      <c r="M17" s="57"/>
      <c r="N17" s="58"/>
      <c r="O17" s="154"/>
      <c r="P17" s="31"/>
      <c r="Q17" s="32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155">
        <v>8</v>
      </c>
      <c r="D18" s="10"/>
      <c r="E18" s="25"/>
      <c r="F18" s="256">
        <v>0</v>
      </c>
      <c r="G18" s="257"/>
      <c r="H18" s="60">
        <v>0</v>
      </c>
      <c r="I18" s="256"/>
      <c r="J18" s="257"/>
      <c r="K18" s="60"/>
      <c r="L18" s="256"/>
      <c r="M18" s="257"/>
      <c r="N18" s="60"/>
      <c r="O18" s="155">
        <v>8</v>
      </c>
      <c r="P18" s="10"/>
      <c r="Q18" s="25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30"/>
      <c r="D19" s="31"/>
      <c r="E19" s="32"/>
      <c r="F19" s="255">
        <v>0</v>
      </c>
      <c r="G19" s="253"/>
      <c r="H19" s="254"/>
      <c r="I19" s="255"/>
      <c r="J19" s="253"/>
      <c r="K19" s="254"/>
      <c r="L19" s="255"/>
      <c r="M19" s="253"/>
      <c r="N19" s="254"/>
      <c r="O19" s="30"/>
      <c r="P19" s="31"/>
      <c r="Q19" s="32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155">
        <v>9</v>
      </c>
      <c r="D20" s="10"/>
      <c r="E20" s="25"/>
      <c r="F20" s="255"/>
      <c r="G20" s="253"/>
      <c r="H20" s="254"/>
      <c r="I20" s="255"/>
      <c r="J20" s="253"/>
      <c r="K20" s="254"/>
      <c r="L20" s="255"/>
      <c r="M20" s="253"/>
      <c r="N20" s="254"/>
      <c r="O20" s="155">
        <v>9</v>
      </c>
      <c r="P20" s="10"/>
      <c r="Q20" s="25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30"/>
      <c r="D21" s="31"/>
      <c r="E21" s="32"/>
      <c r="F21" s="56"/>
      <c r="G21" s="57"/>
      <c r="H21" s="58"/>
      <c r="I21" s="56"/>
      <c r="J21" s="57"/>
      <c r="K21" s="58"/>
      <c r="L21" s="56"/>
      <c r="M21" s="57"/>
      <c r="N21" s="58"/>
      <c r="O21" s="30"/>
      <c r="P21" s="31"/>
      <c r="Q21" s="32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155">
        <v>10</v>
      </c>
      <c r="D22" s="10"/>
      <c r="E22" s="25"/>
      <c r="F22" s="256">
        <v>0</v>
      </c>
      <c r="G22" s="257"/>
      <c r="H22" s="60">
        <v>0</v>
      </c>
      <c r="I22" s="256"/>
      <c r="J22" s="257"/>
      <c r="K22" s="60"/>
      <c r="L22" s="256"/>
      <c r="M22" s="257"/>
      <c r="N22" s="60"/>
      <c r="O22" s="155">
        <v>10</v>
      </c>
      <c r="P22" s="10"/>
      <c r="Q22" s="25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30"/>
      <c r="D23" s="31"/>
      <c r="E23" s="32"/>
      <c r="F23" s="255">
        <v>0</v>
      </c>
      <c r="G23" s="253"/>
      <c r="H23" s="254"/>
      <c r="I23" s="255"/>
      <c r="J23" s="253"/>
      <c r="K23" s="254"/>
      <c r="L23" s="255"/>
      <c r="M23" s="253"/>
      <c r="N23" s="254"/>
      <c r="O23" s="30"/>
      <c r="P23" s="31"/>
      <c r="Q23" s="32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155">
        <v>11</v>
      </c>
      <c r="D24" s="10"/>
      <c r="E24" s="25"/>
      <c r="F24" s="255"/>
      <c r="G24" s="253"/>
      <c r="H24" s="254"/>
      <c r="I24" s="255"/>
      <c r="J24" s="253"/>
      <c r="K24" s="254"/>
      <c r="L24" s="255"/>
      <c r="M24" s="253"/>
      <c r="N24" s="254"/>
      <c r="O24" s="155">
        <v>11</v>
      </c>
      <c r="P24" s="10"/>
      <c r="Q24" s="25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30"/>
      <c r="D25" s="31"/>
      <c r="E25" s="32"/>
      <c r="F25" s="56"/>
      <c r="G25" s="57"/>
      <c r="H25" s="58"/>
      <c r="I25" s="56"/>
      <c r="J25" s="57"/>
      <c r="K25" s="58"/>
      <c r="L25" s="56"/>
      <c r="M25" s="57"/>
      <c r="N25" s="58"/>
      <c r="O25" s="30"/>
      <c r="P25" s="31"/>
      <c r="Q25" s="32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155">
        <v>12</v>
      </c>
      <c r="D26" s="10"/>
      <c r="E26" s="25"/>
      <c r="F26" s="256">
        <v>0</v>
      </c>
      <c r="G26" s="257"/>
      <c r="H26" s="60">
        <v>0</v>
      </c>
      <c r="I26" s="256"/>
      <c r="J26" s="257"/>
      <c r="K26" s="60"/>
      <c r="L26" s="256"/>
      <c r="M26" s="257"/>
      <c r="N26" s="60"/>
      <c r="O26" s="155">
        <v>12</v>
      </c>
      <c r="P26" s="10"/>
      <c r="Q26" s="25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30"/>
      <c r="D27" s="31"/>
      <c r="E27" s="32"/>
      <c r="F27" s="255">
        <v>0</v>
      </c>
      <c r="G27" s="253"/>
      <c r="H27" s="254"/>
      <c r="I27" s="255"/>
      <c r="J27" s="253"/>
      <c r="K27" s="254"/>
      <c r="L27" s="255"/>
      <c r="M27" s="253"/>
      <c r="N27" s="254"/>
      <c r="O27" s="30"/>
      <c r="P27" s="31"/>
      <c r="Q27" s="32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155">
        <v>13</v>
      </c>
      <c r="D28" s="10"/>
      <c r="E28" s="25"/>
      <c r="F28" s="255"/>
      <c r="G28" s="253"/>
      <c r="H28" s="254"/>
      <c r="I28" s="255"/>
      <c r="J28" s="253"/>
      <c r="K28" s="254"/>
      <c r="L28" s="255"/>
      <c r="M28" s="253"/>
      <c r="N28" s="254"/>
      <c r="O28" s="155">
        <v>13</v>
      </c>
      <c r="P28" s="10"/>
      <c r="Q28" s="25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30"/>
      <c r="D29" s="31"/>
      <c r="E29" s="32"/>
      <c r="F29" s="56"/>
      <c r="G29" s="57"/>
      <c r="H29" s="58"/>
      <c r="I29" s="56"/>
      <c r="J29" s="57"/>
      <c r="K29" s="58"/>
      <c r="L29" s="56"/>
      <c r="M29" s="57"/>
      <c r="N29" s="58"/>
      <c r="O29" s="30"/>
      <c r="P29" s="31"/>
      <c r="Q29" s="32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155">
        <v>14</v>
      </c>
      <c r="D30" s="10"/>
      <c r="E30" s="25"/>
      <c r="F30" s="256">
        <v>0</v>
      </c>
      <c r="G30" s="257"/>
      <c r="H30" s="60">
        <v>0</v>
      </c>
      <c r="I30" s="256"/>
      <c r="J30" s="257"/>
      <c r="K30" s="60"/>
      <c r="L30" s="256"/>
      <c r="M30" s="257"/>
      <c r="N30" s="60"/>
      <c r="O30" s="155">
        <v>14</v>
      </c>
      <c r="P30" s="10"/>
      <c r="Q30" s="25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30"/>
      <c r="D31" s="31"/>
      <c r="E31" s="32"/>
      <c r="F31" s="255" t="s">
        <v>5</v>
      </c>
      <c r="G31" s="253"/>
      <c r="H31" s="254"/>
      <c r="I31" s="255"/>
      <c r="J31" s="253"/>
      <c r="K31" s="254"/>
      <c r="L31" s="255"/>
      <c r="M31" s="253"/>
      <c r="N31" s="254"/>
      <c r="O31" s="30"/>
      <c r="P31" s="31"/>
      <c r="Q31" s="32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155">
        <v>15</v>
      </c>
      <c r="D32" s="10"/>
      <c r="E32" s="25"/>
      <c r="F32" s="255"/>
      <c r="G32" s="253"/>
      <c r="H32" s="254"/>
      <c r="I32" s="255"/>
      <c r="J32" s="253"/>
      <c r="K32" s="254"/>
      <c r="L32" s="255"/>
      <c r="M32" s="253"/>
      <c r="N32" s="254"/>
      <c r="O32" s="155">
        <v>15</v>
      </c>
      <c r="P32" s="10"/>
      <c r="Q32" s="25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30"/>
      <c r="D33" s="31"/>
      <c r="E33" s="32"/>
      <c r="F33" s="30"/>
      <c r="G33" s="31"/>
      <c r="H33" s="32"/>
      <c r="I33" s="56"/>
      <c r="J33" s="57"/>
      <c r="K33" s="58"/>
      <c r="L33" s="56"/>
      <c r="M33" s="57"/>
      <c r="N33" s="58"/>
      <c r="O33" s="30"/>
      <c r="P33" s="31"/>
      <c r="Q33" s="32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155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24"/>
      <c r="P34" s="10"/>
      <c r="Q34" s="25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0"/>
      <c r="P35" s="31"/>
      <c r="Q35" s="32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24"/>
      <c r="P36" s="10"/>
      <c r="Q36" s="25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74">
    <mergeCell ref="L22:M22"/>
    <mergeCell ref="L23:N24"/>
    <mergeCell ref="L26:M26"/>
    <mergeCell ref="L27:N28"/>
    <mergeCell ref="L30:M30"/>
    <mergeCell ref="F10:G10"/>
    <mergeCell ref="F11:H12"/>
    <mergeCell ref="F14:G14"/>
    <mergeCell ref="F15:H16"/>
    <mergeCell ref="F18:G18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I10:J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F7:H7"/>
    <mergeCell ref="I7:K7"/>
    <mergeCell ref="C7:E7"/>
    <mergeCell ref="O7:Q7"/>
    <mergeCell ref="I11:K12"/>
    <mergeCell ref="L7:N7"/>
    <mergeCell ref="L10:M10"/>
    <mergeCell ref="L11:N12"/>
    <mergeCell ref="B14:B16"/>
    <mergeCell ref="I14:J14"/>
    <mergeCell ref="B18:B20"/>
    <mergeCell ref="I18:J18"/>
    <mergeCell ref="I15:K16"/>
    <mergeCell ref="F19:H20"/>
    <mergeCell ref="I19:K20"/>
    <mergeCell ref="L14:M14"/>
    <mergeCell ref="L15:N16"/>
    <mergeCell ref="L18:M18"/>
    <mergeCell ref="L19:N20"/>
    <mergeCell ref="B30:B32"/>
    <mergeCell ref="I30:J30"/>
    <mergeCell ref="F30:G30"/>
    <mergeCell ref="F31:H32"/>
    <mergeCell ref="B26:B28"/>
    <mergeCell ref="I26:J26"/>
    <mergeCell ref="I27:K28"/>
    <mergeCell ref="B22:B24"/>
    <mergeCell ref="I22:J22"/>
    <mergeCell ref="I23:K24"/>
    <mergeCell ref="F22:G22"/>
    <mergeCell ref="F23:H24"/>
    <mergeCell ref="F26:G26"/>
    <mergeCell ref="F27:H28"/>
    <mergeCell ref="AB39:AB42"/>
    <mergeCell ref="I31:K32"/>
    <mergeCell ref="L31:N32"/>
  </mergeCells>
  <phoneticPr fontId="2"/>
  <conditionalFormatting sqref="J30 J26 J22 J18 J14">
    <cfRule type="cellIs" dxfId="164" priority="16" stopIfTrue="1" operator="equal">
      <formula>"１年"</formula>
    </cfRule>
    <cfRule type="cellIs" dxfId="163" priority="17" stopIfTrue="1" operator="equal">
      <formula>"２年"</formula>
    </cfRule>
    <cfRule type="cellIs" dxfId="162" priority="18" stopIfTrue="1" operator="equal">
      <formula>"３年"</formula>
    </cfRule>
  </conditionalFormatting>
  <conditionalFormatting sqref="G30 G26 G22 G18 G14">
    <cfRule type="cellIs" dxfId="161" priority="4" stopIfTrue="1" operator="equal">
      <formula>"１年"</formula>
    </cfRule>
    <cfRule type="cellIs" dxfId="160" priority="5" stopIfTrue="1" operator="equal">
      <formula>"２年"</formula>
    </cfRule>
    <cfRule type="cellIs" dxfId="159" priority="6" stopIfTrue="1" operator="equal">
      <formula>"３年"</formula>
    </cfRule>
  </conditionalFormatting>
  <conditionalFormatting sqref="M30 M26 M22 M18 M14">
    <cfRule type="cellIs" dxfId="20" priority="1" stopIfTrue="1" operator="equal">
      <formula>"１年"</formula>
    </cfRule>
    <cfRule type="cellIs" dxfId="19" priority="2" stopIfTrue="1" operator="equal">
      <formula>"２年"</formula>
    </cfRule>
    <cfRule type="cellIs" dxfId="18" priority="3" stopIfTrue="1" operator="equal">
      <formula>"３年"</formula>
    </cfRule>
  </conditionalFormatting>
  <dataValidations count="2">
    <dataValidation imeMode="off" allowBlank="1" showInputMessage="1" showErrorMessage="1" sqref="K30 R10 R26 R14 K22 R18 K14 K10 R30 H26 K18 K26 H30 H22 H14 H10 H18 R22 N30 N22 N14 N10 N18 N26"/>
    <dataValidation imeMode="on" allowBlank="1" showInputMessage="1" showErrorMessage="1" sqref="AA26:AA27 AA14:AA15 AA30:AA31 AA18:AA19 AC8:AD39 AA22:AA23 I27 I31 U7:AA7 I23 X2 F31 I22:J22 F23 I19 I18:J18 I30:J30 AE8:AE38 AC3:AD3 C7:R7 F22:G22 AD2 F19 AA10:AA11 U3:AA3 F18:G18 I14:J14 F30:G30 I15 F14:G14 C2:R3 I10:I11 U2 F15 AC7:AE7 F10:F11 AA2 I26:J26 F26:G26 F27 L27 L31 L23 L22:M22 L19 L18:M18 L30:M30 L14:M14 L15 L10:L11 L26:M26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44830</v>
      </c>
      <c r="D1" s="215"/>
      <c r="E1" s="215"/>
      <c r="F1" s="215">
        <f>$C$2+1</f>
        <v>44831</v>
      </c>
      <c r="G1" s="215"/>
      <c r="H1" s="215"/>
      <c r="I1" s="215">
        <f>$C$2+2</f>
        <v>44832</v>
      </c>
      <c r="J1" s="215"/>
      <c r="K1" s="215"/>
      <c r="L1" s="215">
        <f>$C$2+3</f>
        <v>44833</v>
      </c>
      <c r="M1" s="215"/>
      <c r="N1" s="215"/>
      <c r="O1" s="215">
        <f>$C$2+4</f>
        <v>44834</v>
      </c>
      <c r="P1" s="215"/>
      <c r="Q1" s="215"/>
      <c r="R1" s="6"/>
      <c r="S1" s="6"/>
      <c r="T1" s="6"/>
      <c r="U1" s="215">
        <f>$C$2+5</f>
        <v>44835</v>
      </c>
      <c r="V1" s="215"/>
      <c r="W1" s="215"/>
      <c r="X1" s="215">
        <f>$C$2+6</f>
        <v>44836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'26週'!AF1+1</f>
        <v>27</v>
      </c>
    </row>
    <row r="2" spans="2:32" ht="27" customHeight="1" thickTop="1" thickBot="1" x14ac:dyDescent="0.55000000000000004">
      <c r="B2" s="8"/>
      <c r="C2" s="236">
        <f>'26週'!C2:E2+7</f>
        <v>44830</v>
      </c>
      <c r="D2" s="234"/>
      <c r="E2" s="237"/>
      <c r="F2" s="234">
        <f>C2+1</f>
        <v>44831</v>
      </c>
      <c r="G2" s="234"/>
      <c r="H2" s="234"/>
      <c r="I2" s="236">
        <f>F2+1</f>
        <v>44832</v>
      </c>
      <c r="J2" s="234"/>
      <c r="K2" s="237"/>
      <c r="L2" s="236">
        <f>I2+1</f>
        <v>44833</v>
      </c>
      <c r="M2" s="234"/>
      <c r="N2" s="237"/>
      <c r="O2" s="234">
        <f>L2+1</f>
        <v>44834</v>
      </c>
      <c r="P2" s="234"/>
      <c r="Q2" s="235"/>
      <c r="R2" s="118"/>
      <c r="S2" s="119"/>
      <c r="T2" s="120"/>
      <c r="U2" s="241">
        <f>O2+1</f>
        <v>44835</v>
      </c>
      <c r="V2" s="242"/>
      <c r="W2" s="243"/>
      <c r="X2" s="244">
        <f>U2+1</f>
        <v>44836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58" priority="1" stopIfTrue="1" operator="equal">
      <formula>"１年"</formula>
    </cfRule>
    <cfRule type="cellIs" dxfId="157" priority="2" stopIfTrue="1" operator="equal">
      <formula>"２年"</formula>
    </cfRule>
    <cfRule type="cellIs" dxfId="156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44837</v>
      </c>
      <c r="D1" s="215"/>
      <c r="E1" s="215"/>
      <c r="F1" s="215">
        <f>$C$2+1</f>
        <v>44838</v>
      </c>
      <c r="G1" s="215"/>
      <c r="H1" s="215"/>
      <c r="I1" s="215">
        <f>$C$2+2</f>
        <v>44839</v>
      </c>
      <c r="J1" s="215"/>
      <c r="K1" s="215"/>
      <c r="L1" s="215">
        <f>$C$2+3</f>
        <v>44840</v>
      </c>
      <c r="M1" s="215"/>
      <c r="N1" s="215"/>
      <c r="O1" s="215">
        <f>$C$2+4</f>
        <v>44841</v>
      </c>
      <c r="P1" s="215"/>
      <c r="Q1" s="215"/>
      <c r="R1" s="6"/>
      <c r="S1" s="6"/>
      <c r="T1" s="6"/>
      <c r="U1" s="215">
        <f>$C$2+5</f>
        <v>44842</v>
      </c>
      <c r="V1" s="215"/>
      <c r="W1" s="215"/>
      <c r="X1" s="215">
        <f>$C$2+6</f>
        <v>44843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'27週'!AF1+1</f>
        <v>28</v>
      </c>
    </row>
    <row r="2" spans="2:32" ht="27" customHeight="1" thickTop="1" thickBot="1" x14ac:dyDescent="0.55000000000000004">
      <c r="B2" s="8"/>
      <c r="C2" s="306">
        <f>'27週'!C2:E2+7</f>
        <v>44837</v>
      </c>
      <c r="D2" s="307"/>
      <c r="E2" s="308"/>
      <c r="F2" s="234">
        <f>C2+1</f>
        <v>44838</v>
      </c>
      <c r="G2" s="234"/>
      <c r="H2" s="234"/>
      <c r="I2" s="236">
        <f>F2+1</f>
        <v>44839</v>
      </c>
      <c r="J2" s="234"/>
      <c r="K2" s="237"/>
      <c r="L2" s="236">
        <f>I2+1</f>
        <v>44840</v>
      </c>
      <c r="M2" s="234"/>
      <c r="N2" s="237"/>
      <c r="O2" s="234">
        <f>L2+1</f>
        <v>44841</v>
      </c>
      <c r="P2" s="234"/>
      <c r="Q2" s="235"/>
      <c r="R2" s="118"/>
      <c r="S2" s="119"/>
      <c r="T2" s="120"/>
      <c r="U2" s="241">
        <f>O2+1</f>
        <v>44842</v>
      </c>
      <c r="V2" s="242"/>
      <c r="W2" s="243"/>
      <c r="X2" s="244">
        <f>U2+1</f>
        <v>44843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55" priority="1" stopIfTrue="1" operator="equal">
      <formula>"１年"</formula>
    </cfRule>
    <cfRule type="cellIs" dxfId="154" priority="2" stopIfTrue="1" operator="equal">
      <formula>"２年"</formula>
    </cfRule>
    <cfRule type="cellIs" dxfId="153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topLeftCell="A11" zoomScale="70" zoomScaleNormal="40" zoomScaleSheetLayoutView="70" workbookViewId="0">
      <selection activeCell="L37" sqref="L37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44655</v>
      </c>
      <c r="D1" s="215"/>
      <c r="E1" s="215"/>
      <c r="F1" s="215">
        <f>$C$2+1</f>
        <v>44656</v>
      </c>
      <c r="G1" s="215"/>
      <c r="H1" s="215"/>
      <c r="I1" s="215">
        <f>$C$2+2</f>
        <v>44657</v>
      </c>
      <c r="J1" s="215"/>
      <c r="K1" s="215"/>
      <c r="L1" s="215">
        <f>$C$2+3</f>
        <v>44658</v>
      </c>
      <c r="M1" s="215"/>
      <c r="N1" s="215"/>
      <c r="O1" s="215">
        <f>$C$2+4</f>
        <v>44659</v>
      </c>
      <c r="P1" s="215"/>
      <c r="Q1" s="215"/>
      <c r="R1" s="6"/>
      <c r="S1" s="6"/>
      <c r="T1" s="6"/>
      <c r="U1" s="215">
        <f>$C$2+5</f>
        <v>44660</v>
      </c>
      <c r="V1" s="215"/>
      <c r="W1" s="215"/>
      <c r="X1" s="215">
        <f>$C$2+6</f>
        <v>44661</v>
      </c>
      <c r="Y1" s="215"/>
      <c r="Z1" s="215"/>
      <c r="AA1" s="7"/>
      <c r="AB1" s="177" t="s">
        <v>54</v>
      </c>
      <c r="AC1" s="174"/>
      <c r="AD1" s="174"/>
      <c r="AE1" s="175" t="s">
        <v>17</v>
      </c>
      <c r="AF1" s="149">
        <f>'1週'!AF1+1</f>
        <v>2</v>
      </c>
    </row>
    <row r="2" spans="2:32" ht="27" customHeight="1" thickTop="1" thickBot="1" x14ac:dyDescent="0.55000000000000004">
      <c r="B2" s="8"/>
      <c r="C2" s="236">
        <f>'1週'!C2:E2+7</f>
        <v>44655</v>
      </c>
      <c r="D2" s="234"/>
      <c r="E2" s="237"/>
      <c r="F2" s="234">
        <f>C2+1</f>
        <v>44656</v>
      </c>
      <c r="G2" s="234"/>
      <c r="H2" s="234"/>
      <c r="I2" s="236">
        <f>F2+1</f>
        <v>44657</v>
      </c>
      <c r="J2" s="234"/>
      <c r="K2" s="237"/>
      <c r="L2" s="236">
        <f>I2+1</f>
        <v>44658</v>
      </c>
      <c r="M2" s="234"/>
      <c r="N2" s="237"/>
      <c r="O2" s="234">
        <f>L2+1</f>
        <v>44659</v>
      </c>
      <c r="P2" s="234"/>
      <c r="Q2" s="235"/>
      <c r="R2" s="118"/>
      <c r="S2" s="119"/>
      <c r="T2" s="120"/>
      <c r="U2" s="241">
        <f>O2+1</f>
        <v>44660</v>
      </c>
      <c r="V2" s="242"/>
      <c r="W2" s="243"/>
      <c r="X2" s="244">
        <f>U2+1</f>
        <v>44661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 t="str">
        <f>IFERROR(VLOOKUP($F$2,年計!$A$4:$B$368,2,FALSE),"")</f>
        <v>～＜年度末休業日＞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24"/>
      <c r="G8" s="10"/>
      <c r="H8" s="25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0"/>
      <c r="G9" s="31"/>
      <c r="H9" s="32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4"/>
      <c r="D10" s="10"/>
      <c r="E10" s="25"/>
      <c r="F10" s="24"/>
      <c r="G10" s="10"/>
      <c r="H10" s="25"/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30"/>
      <c r="D11" s="31"/>
      <c r="E11" s="32"/>
      <c r="F11" s="30"/>
      <c r="G11" s="31"/>
      <c r="H11" s="32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4"/>
      <c r="D12" s="10"/>
      <c r="E12" s="25"/>
      <c r="F12" s="24"/>
      <c r="G12" s="10"/>
      <c r="H12" s="25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30"/>
      <c r="D13" s="31"/>
      <c r="E13" s="32"/>
      <c r="F13" s="30"/>
      <c r="G13" s="31"/>
      <c r="H13" s="32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155">
        <v>6</v>
      </c>
      <c r="D14" s="10"/>
      <c r="E14" s="25"/>
      <c r="F14" s="155">
        <v>6</v>
      </c>
      <c r="G14" s="10"/>
      <c r="H14" s="25"/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30"/>
      <c r="D15" s="31"/>
      <c r="E15" s="32"/>
      <c r="F15" s="30"/>
      <c r="G15" s="31"/>
      <c r="H15" s="32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155">
        <v>7</v>
      </c>
      <c r="D16" s="10"/>
      <c r="E16" s="25"/>
      <c r="F16" s="155">
        <v>7</v>
      </c>
      <c r="G16" s="10"/>
      <c r="H16" s="25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154"/>
      <c r="D17" s="31"/>
      <c r="E17" s="32"/>
      <c r="F17" s="154"/>
      <c r="G17" s="31"/>
      <c r="H17" s="32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155">
        <v>8</v>
      </c>
      <c r="D18" s="10"/>
      <c r="E18" s="25"/>
      <c r="F18" s="155">
        <v>8</v>
      </c>
      <c r="G18" s="10"/>
      <c r="H18" s="25"/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30"/>
      <c r="D19" s="31"/>
      <c r="E19" s="32"/>
      <c r="F19" s="30"/>
      <c r="G19" s="31"/>
      <c r="H19" s="32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155">
        <v>9</v>
      </c>
      <c r="D20" s="10"/>
      <c r="E20" s="25"/>
      <c r="F20" s="155">
        <v>9</v>
      </c>
      <c r="G20" s="10"/>
      <c r="H20" s="25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30"/>
      <c r="D21" s="31"/>
      <c r="E21" s="32"/>
      <c r="F21" s="30"/>
      <c r="G21" s="31"/>
      <c r="H21" s="32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155">
        <v>10</v>
      </c>
      <c r="D22" s="10"/>
      <c r="E22" s="25"/>
      <c r="F22" s="155">
        <v>10</v>
      </c>
      <c r="G22" s="10"/>
      <c r="H22" s="25"/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30"/>
      <c r="D23" s="31"/>
      <c r="E23" s="32"/>
      <c r="F23" s="30"/>
      <c r="G23" s="31"/>
      <c r="H23" s="32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155">
        <v>11</v>
      </c>
      <c r="D24" s="10"/>
      <c r="E24" s="25"/>
      <c r="F24" s="155">
        <v>11</v>
      </c>
      <c r="G24" s="10"/>
      <c r="H24" s="25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30"/>
      <c r="D25" s="31"/>
      <c r="E25" s="32"/>
      <c r="F25" s="30"/>
      <c r="G25" s="31"/>
      <c r="H25" s="32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155">
        <v>12</v>
      </c>
      <c r="D26" s="10"/>
      <c r="E26" s="25"/>
      <c r="F26" s="155">
        <v>12</v>
      </c>
      <c r="G26" s="10"/>
      <c r="H26" s="25"/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30"/>
      <c r="D27" s="31"/>
      <c r="E27" s="32"/>
      <c r="F27" s="30"/>
      <c r="G27" s="31"/>
      <c r="H27" s="32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155">
        <v>13</v>
      </c>
      <c r="D28" s="10"/>
      <c r="E28" s="25"/>
      <c r="F28" s="155">
        <v>13</v>
      </c>
      <c r="G28" s="10"/>
      <c r="H28" s="25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30"/>
      <c r="D29" s="31"/>
      <c r="E29" s="32"/>
      <c r="F29" s="30"/>
      <c r="G29" s="31"/>
      <c r="H29" s="32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155">
        <v>14</v>
      </c>
      <c r="D30" s="10"/>
      <c r="E30" s="25"/>
      <c r="F30" s="155">
        <v>14</v>
      </c>
      <c r="G30" s="10"/>
      <c r="H30" s="25"/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30"/>
      <c r="D31" s="31"/>
      <c r="E31" s="32"/>
      <c r="F31" s="30"/>
      <c r="G31" s="31"/>
      <c r="H31" s="32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155">
        <v>15</v>
      </c>
      <c r="D32" s="10"/>
      <c r="E32" s="25"/>
      <c r="F32" s="155">
        <v>15</v>
      </c>
      <c r="G32" s="10"/>
      <c r="H32" s="25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30"/>
      <c r="D33" s="31"/>
      <c r="E33" s="32"/>
      <c r="F33" s="30"/>
      <c r="G33" s="31"/>
      <c r="H33" s="32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89"/>
      <c r="D34" s="75"/>
      <c r="E34" s="90"/>
      <c r="F34" s="75"/>
      <c r="G34" s="75"/>
      <c r="H34" s="75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94"/>
      <c r="D35" s="95"/>
      <c r="E35" s="96"/>
      <c r="F35" s="95"/>
      <c r="G35" s="95"/>
      <c r="H35" s="95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13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74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B10:B12"/>
    <mergeCell ref="I10:J10"/>
    <mergeCell ref="L10:M10"/>
    <mergeCell ref="B3:B6"/>
    <mergeCell ref="C3:E6"/>
    <mergeCell ref="F3:H6"/>
    <mergeCell ref="I3:K6"/>
    <mergeCell ref="L3:N6"/>
    <mergeCell ref="I11:K12"/>
    <mergeCell ref="L11:N12"/>
    <mergeCell ref="F7:H7"/>
    <mergeCell ref="I7:K7"/>
    <mergeCell ref="L7:N7"/>
    <mergeCell ref="C7:E7"/>
    <mergeCell ref="O11:Q12"/>
    <mergeCell ref="AB3:AB6"/>
    <mergeCell ref="AC3:AC6"/>
    <mergeCell ref="O3:Q6"/>
    <mergeCell ref="T3:T6"/>
    <mergeCell ref="U3:W6"/>
    <mergeCell ref="X3:Z6"/>
    <mergeCell ref="O7:Q7"/>
    <mergeCell ref="O10:P10"/>
    <mergeCell ref="O14:P14"/>
    <mergeCell ref="L19:N20"/>
    <mergeCell ref="O19:Q20"/>
    <mergeCell ref="B18:B20"/>
    <mergeCell ref="I18:J18"/>
    <mergeCell ref="L18:M18"/>
    <mergeCell ref="I15:K16"/>
    <mergeCell ref="L15:N16"/>
    <mergeCell ref="O18:P18"/>
    <mergeCell ref="I19:K20"/>
    <mergeCell ref="O15:Q16"/>
    <mergeCell ref="I14:J14"/>
    <mergeCell ref="L14:M14"/>
    <mergeCell ref="B14:B16"/>
    <mergeCell ref="B22:B24"/>
    <mergeCell ref="I22:J22"/>
    <mergeCell ref="L22:M22"/>
    <mergeCell ref="I23:K24"/>
    <mergeCell ref="L23:N24"/>
    <mergeCell ref="B26:B28"/>
    <mergeCell ref="I26:J26"/>
    <mergeCell ref="L26:M26"/>
    <mergeCell ref="I27:K28"/>
    <mergeCell ref="L27:N28"/>
    <mergeCell ref="O22:P22"/>
    <mergeCell ref="O30:P30"/>
    <mergeCell ref="O23:Q24"/>
    <mergeCell ref="O26:P26"/>
    <mergeCell ref="O27:Q28"/>
    <mergeCell ref="I31:K32"/>
    <mergeCell ref="L31:N32"/>
    <mergeCell ref="O31:Q32"/>
    <mergeCell ref="AB39:AB42"/>
    <mergeCell ref="B30:B32"/>
    <mergeCell ref="I30:J30"/>
    <mergeCell ref="L30:M30"/>
  </mergeCells>
  <phoneticPr fontId="2"/>
  <conditionalFormatting sqref="P30 J30 J26 P26 J22 P22 J18 P18 J14 P14">
    <cfRule type="cellIs" dxfId="245" priority="4" stopIfTrue="1" operator="equal">
      <formula>"１年"</formula>
    </cfRule>
    <cfRule type="cellIs" dxfId="244" priority="5" stopIfTrue="1" operator="equal">
      <formula>"２年"</formula>
    </cfRule>
    <cfRule type="cellIs" dxfId="243" priority="6" stopIfTrue="1" operator="equal">
      <formula>"３年"</formula>
    </cfRule>
  </conditionalFormatting>
  <dataValidations count="2">
    <dataValidation imeMode="off" allowBlank="1" showInputMessage="1" showErrorMessage="1" sqref="K30 Q22:R22 N22 Q10:R10 K22 N26 N30 N18 Q18:R18 K26 K18 N14 Q14:R14 Q30:R30 Q26:R26 K14 K10 N10"/>
    <dataValidation imeMode="on" allowBlank="1" showInputMessage="1" showErrorMessage="1" sqref="AA26:AA27 AA14:AA15 AA30:AA31 AA18:AA19 AC8:AD39 AA22:AA23 L26:L27 L22:L23 U3:AA3 I23 U2 O23 I22:J22 O18:P18 I19 O26:P26 I18:J18 L18:L19 AA2 O30:P30 O19 I31 X2 O31 AC3:AD3 I30:J30 O14:P14 I14:J14 L14:L15 I15 O15 I27 I10:I11 AE8:AE38 AC7:AE7 O10:O11 L10:L11 O22:P22 L30:L31 AD2 I26:J26 O27 AA10:AA11 C2:R3 U7:AA7 C7:R7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K14" sqref="K14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44844</v>
      </c>
      <c r="D1" s="215"/>
      <c r="E1" s="215"/>
      <c r="F1" s="215">
        <f>$C$2+1</f>
        <v>44845</v>
      </c>
      <c r="G1" s="215"/>
      <c r="H1" s="215"/>
      <c r="I1" s="215">
        <f>$C$2+2</f>
        <v>44846</v>
      </c>
      <c r="J1" s="215"/>
      <c r="K1" s="215"/>
      <c r="L1" s="215">
        <f>$C$2+3</f>
        <v>44847</v>
      </c>
      <c r="M1" s="215"/>
      <c r="N1" s="215"/>
      <c r="O1" s="215">
        <f>$C$2+4</f>
        <v>44848</v>
      </c>
      <c r="P1" s="215"/>
      <c r="Q1" s="215"/>
      <c r="R1" s="6"/>
      <c r="S1" s="6"/>
      <c r="T1" s="6"/>
      <c r="U1" s="215">
        <f>$C$2+5</f>
        <v>44849</v>
      </c>
      <c r="V1" s="215"/>
      <c r="W1" s="215"/>
      <c r="X1" s="215">
        <f>$C$2+6</f>
        <v>44850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'28週'!AF1+1</f>
        <v>29</v>
      </c>
    </row>
    <row r="2" spans="2:32" ht="27" customHeight="1" thickTop="1" thickBot="1" x14ac:dyDescent="0.55000000000000004">
      <c r="B2" s="8"/>
      <c r="C2" s="282">
        <f>'28週'!C2:E2+7</f>
        <v>44844</v>
      </c>
      <c r="D2" s="244"/>
      <c r="E2" s="283"/>
      <c r="F2" s="234">
        <f>C2+1</f>
        <v>44845</v>
      </c>
      <c r="G2" s="234"/>
      <c r="H2" s="234"/>
      <c r="I2" s="236">
        <f>F2+1</f>
        <v>44846</v>
      </c>
      <c r="J2" s="234"/>
      <c r="K2" s="237"/>
      <c r="L2" s="236">
        <f>I2+1</f>
        <v>44847</v>
      </c>
      <c r="M2" s="234"/>
      <c r="N2" s="237"/>
      <c r="O2" s="234">
        <f>L2+1</f>
        <v>44848</v>
      </c>
      <c r="P2" s="234"/>
      <c r="Q2" s="235"/>
      <c r="R2" s="118"/>
      <c r="S2" s="119"/>
      <c r="T2" s="120"/>
      <c r="U2" s="241">
        <f>O2+1</f>
        <v>44849</v>
      </c>
      <c r="V2" s="242"/>
      <c r="W2" s="243"/>
      <c r="X2" s="244">
        <f>U2+1</f>
        <v>44850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 t="str">
        <f>IFERROR(VLOOKUP($C$2,年計!$A$4:$B$368,2,FALSE),"")</f>
        <v>＜スポーツの日＞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4"/>
      <c r="D10" s="10"/>
      <c r="E10" s="25"/>
      <c r="F10" s="273">
        <v>0</v>
      </c>
      <c r="G10" s="272"/>
      <c r="H10" s="53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30"/>
      <c r="D11" s="31"/>
      <c r="E11" s="32"/>
      <c r="F11" s="252">
        <v>0</v>
      </c>
      <c r="G11" s="253"/>
      <c r="H11" s="254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4"/>
      <c r="D12" s="10"/>
      <c r="E12" s="25"/>
      <c r="F12" s="255"/>
      <c r="G12" s="253"/>
      <c r="H12" s="254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30"/>
      <c r="D13" s="31"/>
      <c r="E13" s="32"/>
      <c r="F13" s="56"/>
      <c r="G13" s="57"/>
      <c r="H13" s="58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155">
        <v>6</v>
      </c>
      <c r="D14" s="10"/>
      <c r="E14" s="25"/>
      <c r="F14" s="256">
        <v>0</v>
      </c>
      <c r="G14" s="257"/>
      <c r="H14" s="60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30"/>
      <c r="D15" s="31"/>
      <c r="E15" s="32"/>
      <c r="F15" s="255">
        <v>0</v>
      </c>
      <c r="G15" s="253"/>
      <c r="H15" s="254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155">
        <v>7</v>
      </c>
      <c r="D16" s="10"/>
      <c r="E16" s="25"/>
      <c r="F16" s="255"/>
      <c r="G16" s="253"/>
      <c r="H16" s="254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154"/>
      <c r="D17" s="31"/>
      <c r="E17" s="32"/>
      <c r="F17" s="56"/>
      <c r="G17" s="57"/>
      <c r="H17" s="58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155">
        <v>8</v>
      </c>
      <c r="D18" s="10"/>
      <c r="E18" s="25"/>
      <c r="F18" s="256">
        <v>0</v>
      </c>
      <c r="G18" s="257"/>
      <c r="H18" s="60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30"/>
      <c r="D19" s="31"/>
      <c r="E19" s="32"/>
      <c r="F19" s="255">
        <v>0</v>
      </c>
      <c r="G19" s="253"/>
      <c r="H19" s="254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155">
        <v>9</v>
      </c>
      <c r="D20" s="10"/>
      <c r="E20" s="25"/>
      <c r="F20" s="255"/>
      <c r="G20" s="253"/>
      <c r="H20" s="254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30"/>
      <c r="D21" s="31"/>
      <c r="E21" s="32"/>
      <c r="F21" s="56"/>
      <c r="G21" s="57"/>
      <c r="H21" s="58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155">
        <v>10</v>
      </c>
      <c r="D22" s="10"/>
      <c r="E22" s="25"/>
      <c r="F22" s="256">
        <v>0</v>
      </c>
      <c r="G22" s="257"/>
      <c r="H22" s="60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30"/>
      <c r="D23" s="31"/>
      <c r="E23" s="32"/>
      <c r="F23" s="255">
        <v>0</v>
      </c>
      <c r="G23" s="253"/>
      <c r="H23" s="254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155">
        <v>11</v>
      </c>
      <c r="D24" s="10"/>
      <c r="E24" s="25"/>
      <c r="F24" s="255"/>
      <c r="G24" s="253"/>
      <c r="H24" s="254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30"/>
      <c r="D25" s="31"/>
      <c r="E25" s="32"/>
      <c r="F25" s="56"/>
      <c r="G25" s="57"/>
      <c r="H25" s="58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155">
        <v>12</v>
      </c>
      <c r="D26" s="10"/>
      <c r="E26" s="25"/>
      <c r="F26" s="256">
        <v>0</v>
      </c>
      <c r="G26" s="257"/>
      <c r="H26" s="60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30"/>
      <c r="D27" s="31"/>
      <c r="E27" s="32"/>
      <c r="F27" s="255">
        <v>0</v>
      </c>
      <c r="G27" s="253"/>
      <c r="H27" s="254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155">
        <v>13</v>
      </c>
      <c r="D28" s="10"/>
      <c r="E28" s="25"/>
      <c r="F28" s="255"/>
      <c r="G28" s="253"/>
      <c r="H28" s="254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30"/>
      <c r="D29" s="31"/>
      <c r="E29" s="32"/>
      <c r="F29" s="56"/>
      <c r="G29" s="57"/>
      <c r="H29" s="58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155">
        <v>14</v>
      </c>
      <c r="D30" s="10"/>
      <c r="E30" s="25"/>
      <c r="F30" s="256">
        <v>0</v>
      </c>
      <c r="G30" s="257"/>
      <c r="H30" s="60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30"/>
      <c r="D31" s="31"/>
      <c r="E31" s="32"/>
      <c r="F31" s="255" t="s">
        <v>5</v>
      </c>
      <c r="G31" s="253"/>
      <c r="H31" s="254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155">
        <v>15</v>
      </c>
      <c r="D32" s="10"/>
      <c r="E32" s="25"/>
      <c r="F32" s="255"/>
      <c r="G32" s="253"/>
      <c r="H32" s="254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30"/>
      <c r="D33" s="31"/>
      <c r="E33" s="32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155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86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C7:E7"/>
    <mergeCell ref="L15:N16"/>
    <mergeCell ref="O15:Q16"/>
    <mergeCell ref="F7:H7"/>
    <mergeCell ref="I7:K7"/>
    <mergeCell ref="L7:N7"/>
    <mergeCell ref="O7:Q7"/>
    <mergeCell ref="O10:P10"/>
    <mergeCell ref="F11:H12"/>
    <mergeCell ref="I11:K12"/>
    <mergeCell ref="L11:N12"/>
    <mergeCell ref="O11:Q12"/>
    <mergeCell ref="O18:P18"/>
    <mergeCell ref="F19:H20"/>
    <mergeCell ref="I19:K20"/>
    <mergeCell ref="B14:B16"/>
    <mergeCell ref="F14:G14"/>
    <mergeCell ref="I14:J14"/>
    <mergeCell ref="L14:M14"/>
    <mergeCell ref="O14:P14"/>
    <mergeCell ref="L19:N20"/>
    <mergeCell ref="O19:Q20"/>
    <mergeCell ref="B18:B20"/>
    <mergeCell ref="F18:G18"/>
    <mergeCell ref="I18:J18"/>
    <mergeCell ref="L18:M18"/>
    <mergeCell ref="F15:H16"/>
    <mergeCell ref="I15:K16"/>
    <mergeCell ref="B22:B24"/>
    <mergeCell ref="F22:G22"/>
    <mergeCell ref="I22:J22"/>
    <mergeCell ref="L22:M22"/>
    <mergeCell ref="F23:H24"/>
    <mergeCell ref="I23:K24"/>
    <mergeCell ref="L23:N24"/>
    <mergeCell ref="B30:B32"/>
    <mergeCell ref="F30:G30"/>
    <mergeCell ref="I30:J30"/>
    <mergeCell ref="L30:M30"/>
    <mergeCell ref="B26:B28"/>
    <mergeCell ref="F26:G26"/>
    <mergeCell ref="I26:J26"/>
    <mergeCell ref="L26:M26"/>
    <mergeCell ref="F27:H28"/>
    <mergeCell ref="I27:K28"/>
    <mergeCell ref="L27:N28"/>
    <mergeCell ref="AB39:AB42"/>
    <mergeCell ref="O22:P22"/>
    <mergeCell ref="O30:P30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P30 J30 J26 P26 J22 P22 J18 P18 J14 P14">
    <cfRule type="cellIs" dxfId="152" priority="10" stopIfTrue="1" operator="equal">
      <formula>"１年"</formula>
    </cfRule>
    <cfRule type="cellIs" dxfId="151" priority="11" stopIfTrue="1" operator="equal">
      <formula>"２年"</formula>
    </cfRule>
    <cfRule type="cellIs" dxfId="150" priority="12" stopIfTrue="1" operator="equal">
      <formula>"３年"</formula>
    </cfRule>
  </conditionalFormatting>
  <conditionalFormatting sqref="G30 G26 G22 G18 G14">
    <cfRule type="cellIs" dxfId="146" priority="1" stopIfTrue="1" operator="equal">
      <formula>"１年"</formula>
    </cfRule>
    <cfRule type="cellIs" dxfId="145" priority="2" stopIfTrue="1" operator="equal">
      <formula>"２年"</formula>
    </cfRule>
    <cfRule type="cellIs" dxfId="144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AA18:AA19 AC8:AD39 AA22:AA23 F19 L22:L23 AE8:AE38 I23 F18:G18 O23 I22:J22 O18:P18 I19 F14:G14 I18:J18 L18:L19 C7:R7 F15 O19 AD2 F10:F11 U3:AA3 F26:G26 U2 O14:P14 I14:J14 L14:L15 I15 O15 F27 I10:I11 F31 AA2 O10:O11 L10:L11 O22:P22 L30:L31 X2 I26:J26 O27 I27 L26:L27 AC3:AD3 O26:P26 AC7:AE7 O30:P30 I31 F30:G30 O31 C2:R3 I30:J30 U7:AA7 AA10:AA11 F23 F22:G22"/>
    <dataValidation imeMode="off" allowBlank="1" showInputMessage="1" showErrorMessage="1" sqref="K30 Q22:R22 N22 N26 K22 H30 H22 N18 Q18:R18 Q30:R30 K18 N14 Q14:R14 H18 H14 K14 K10 N10 Q10:R10 N30 H10 K26 H26 Q26:R26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44851</v>
      </c>
      <c r="D1" s="215"/>
      <c r="E1" s="215"/>
      <c r="F1" s="215">
        <f>$C$2+1</f>
        <v>44852</v>
      </c>
      <c r="G1" s="215"/>
      <c r="H1" s="215"/>
      <c r="I1" s="215">
        <f>$C$2+2</f>
        <v>44853</v>
      </c>
      <c r="J1" s="215"/>
      <c r="K1" s="215"/>
      <c r="L1" s="215">
        <f>$C$2+3</f>
        <v>44854</v>
      </c>
      <c r="M1" s="215"/>
      <c r="N1" s="215"/>
      <c r="O1" s="215">
        <f>$C$2+4</f>
        <v>44855</v>
      </c>
      <c r="P1" s="215"/>
      <c r="Q1" s="215"/>
      <c r="R1" s="6"/>
      <c r="S1" s="6"/>
      <c r="T1" s="6"/>
      <c r="U1" s="215">
        <f>$C$2+5</f>
        <v>44856</v>
      </c>
      <c r="V1" s="215"/>
      <c r="W1" s="215"/>
      <c r="X1" s="215">
        <f>$C$2+6</f>
        <v>44857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'29週'!AF1+1</f>
        <v>30</v>
      </c>
    </row>
    <row r="2" spans="2:32" ht="27" customHeight="1" thickTop="1" thickBot="1" x14ac:dyDescent="0.55000000000000004">
      <c r="B2" s="8"/>
      <c r="C2" s="236">
        <f>'29週'!C2:E2+7</f>
        <v>44851</v>
      </c>
      <c r="D2" s="234"/>
      <c r="E2" s="237"/>
      <c r="F2" s="286">
        <f>C2+1</f>
        <v>44852</v>
      </c>
      <c r="G2" s="286"/>
      <c r="H2" s="286"/>
      <c r="I2" s="236">
        <f>F2+1</f>
        <v>44853</v>
      </c>
      <c r="J2" s="234"/>
      <c r="K2" s="237"/>
      <c r="L2" s="236">
        <f>I2+1</f>
        <v>44854</v>
      </c>
      <c r="M2" s="234"/>
      <c r="N2" s="237"/>
      <c r="O2" s="234">
        <f>L2+1</f>
        <v>44855</v>
      </c>
      <c r="P2" s="234"/>
      <c r="Q2" s="235"/>
      <c r="R2" s="118"/>
      <c r="S2" s="119"/>
      <c r="T2" s="120"/>
      <c r="U2" s="241">
        <f>O2+1</f>
        <v>44856</v>
      </c>
      <c r="V2" s="242"/>
      <c r="W2" s="243"/>
      <c r="X2" s="244">
        <f>U2+1</f>
        <v>44857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24"/>
      <c r="G8" s="10"/>
      <c r="H8" s="25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0"/>
      <c r="G9" s="31"/>
      <c r="H9" s="32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3">
        <v>0</v>
      </c>
      <c r="G10" s="272"/>
      <c r="H10" s="53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52">
        <v>0</v>
      </c>
      <c r="G11" s="253"/>
      <c r="H11" s="254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6">
        <v>0</v>
      </c>
      <c r="G14" s="257"/>
      <c r="H14" s="60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5">
        <v>0</v>
      </c>
      <c r="G15" s="253"/>
      <c r="H15" s="254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6">
        <v>0</v>
      </c>
      <c r="G18" s="257"/>
      <c r="H18" s="60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5">
        <v>0</v>
      </c>
      <c r="G19" s="253"/>
      <c r="H19" s="254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6">
        <v>0</v>
      </c>
      <c r="G22" s="257"/>
      <c r="H22" s="60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5">
        <v>0</v>
      </c>
      <c r="G23" s="253"/>
      <c r="H23" s="254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6">
        <v>0</v>
      </c>
      <c r="G26" s="257"/>
      <c r="H26" s="60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5">
        <v>0</v>
      </c>
      <c r="G27" s="253"/>
      <c r="H27" s="254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6">
        <v>0</v>
      </c>
      <c r="G30" s="257"/>
      <c r="H30" s="60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5" t="s">
        <v>5</v>
      </c>
      <c r="G31" s="253"/>
      <c r="H31" s="254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5"/>
      <c r="G32" s="253"/>
      <c r="H32" s="254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24"/>
      <c r="G34" s="10"/>
      <c r="H34" s="25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24"/>
      <c r="G36" s="10"/>
      <c r="H36" s="25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0"/>
      <c r="G37" s="31"/>
      <c r="H37" s="32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24"/>
      <c r="G38" s="10"/>
      <c r="H38" s="25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0"/>
      <c r="G39" s="31"/>
      <c r="H39" s="32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24"/>
      <c r="G40" s="10"/>
      <c r="H40" s="25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0"/>
      <c r="G41" s="31"/>
      <c r="H41" s="32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24"/>
      <c r="G42" s="10"/>
      <c r="H42" s="25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0"/>
      <c r="G43" s="31"/>
      <c r="H43" s="32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24"/>
      <c r="G44" s="10"/>
      <c r="H44" s="25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0"/>
      <c r="G45" s="31"/>
      <c r="H45" s="32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24"/>
      <c r="G46" s="10"/>
      <c r="H46" s="25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6"/>
      <c r="G47" s="47"/>
      <c r="H47" s="48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C11:E12"/>
    <mergeCell ref="I11:K12"/>
    <mergeCell ref="L11:N12"/>
    <mergeCell ref="O11:Q12"/>
    <mergeCell ref="F7:H7"/>
    <mergeCell ref="F10:G10"/>
    <mergeCell ref="F11:H12"/>
    <mergeCell ref="C7:E7"/>
    <mergeCell ref="I7:K7"/>
    <mergeCell ref="L7:N7"/>
    <mergeCell ref="O7:Q7"/>
    <mergeCell ref="O10:P10"/>
    <mergeCell ref="L14:M14"/>
    <mergeCell ref="O14:P14"/>
    <mergeCell ref="L19:N20"/>
    <mergeCell ref="O19:Q20"/>
    <mergeCell ref="B18:B20"/>
    <mergeCell ref="C18:D18"/>
    <mergeCell ref="I18:J18"/>
    <mergeCell ref="L18:M18"/>
    <mergeCell ref="C15:E16"/>
    <mergeCell ref="I15:K16"/>
    <mergeCell ref="L15:N16"/>
    <mergeCell ref="O15:Q16"/>
    <mergeCell ref="F14:G14"/>
    <mergeCell ref="F15:H16"/>
    <mergeCell ref="C19:E20"/>
    <mergeCell ref="I19:K20"/>
    <mergeCell ref="B14:B16"/>
    <mergeCell ref="C14:D14"/>
    <mergeCell ref="I14:J14"/>
    <mergeCell ref="B22:B24"/>
    <mergeCell ref="C22:D22"/>
    <mergeCell ref="I22:J22"/>
    <mergeCell ref="B30:B32"/>
    <mergeCell ref="C30:D30"/>
    <mergeCell ref="I30:J30"/>
    <mergeCell ref="L30:M30"/>
    <mergeCell ref="B26:B28"/>
    <mergeCell ref="C26:D26"/>
    <mergeCell ref="I26:J26"/>
    <mergeCell ref="L26:M26"/>
    <mergeCell ref="C27:E28"/>
    <mergeCell ref="I27:K28"/>
    <mergeCell ref="L27:N28"/>
    <mergeCell ref="C31:E32"/>
    <mergeCell ref="O26:P26"/>
    <mergeCell ref="O27:Q28"/>
    <mergeCell ref="L22:M22"/>
    <mergeCell ref="C23:E24"/>
    <mergeCell ref="I23:K24"/>
    <mergeCell ref="L23:N24"/>
    <mergeCell ref="F27:H28"/>
    <mergeCell ref="F30:G30"/>
    <mergeCell ref="F31:H32"/>
    <mergeCell ref="AB39:AB42"/>
    <mergeCell ref="F18:G18"/>
    <mergeCell ref="F19:H20"/>
    <mergeCell ref="F22:G22"/>
    <mergeCell ref="F23:H24"/>
    <mergeCell ref="F26:G26"/>
    <mergeCell ref="O22:P22"/>
    <mergeCell ref="O30:P30"/>
    <mergeCell ref="O18:P18"/>
    <mergeCell ref="I31:K32"/>
    <mergeCell ref="L31:N32"/>
    <mergeCell ref="O31:Q32"/>
    <mergeCell ref="O23:Q24"/>
  </mergeCells>
  <phoneticPr fontId="2"/>
  <conditionalFormatting sqref="D30 P30 J30 J26 P26 D26 J22 P22 D22 J18 P18 D18 J14 P14 D14">
    <cfRule type="cellIs" dxfId="143" priority="4" stopIfTrue="1" operator="equal">
      <formula>"１年"</formula>
    </cfRule>
    <cfRule type="cellIs" dxfId="142" priority="5" stopIfTrue="1" operator="equal">
      <formula>"２年"</formula>
    </cfRule>
    <cfRule type="cellIs" dxfId="141" priority="6" stopIfTrue="1" operator="equal">
      <formula>"３年"</formula>
    </cfRule>
  </conditionalFormatting>
  <conditionalFormatting sqref="G30 G26 G22 G18 G14">
    <cfRule type="cellIs" dxfId="140" priority="1" stopIfTrue="1" operator="equal">
      <formula>"１年"</formula>
    </cfRule>
    <cfRule type="cellIs" dxfId="139" priority="2" stopIfTrue="1" operator="equal">
      <formula>"２年"</formula>
    </cfRule>
    <cfRule type="cellIs" dxfId="138" priority="3" stopIfTrue="1" operator="equal">
      <formula>"３年"</formula>
    </cfRule>
  </conditionalFormatting>
  <dataValidations count="2">
    <dataValidation imeMode="off" allowBlank="1" showInputMessage="1" showErrorMessage="1" sqref="K30 Q22:R22 N22 E22 K22 N26 E26 N18 Q18:R18 E18 K18 N14 Q14:R14 E14 N30 K14 K10 N10 Q10:R10 E10 E30 K26 Q30:R30 Q26:R26 H30 H22 H18 H14 H10 H26"/>
    <dataValidation imeMode="on" allowBlank="1" showInputMessage="1" showErrorMessage="1" sqref="AA26:AA27 AA14:AA15 AA30:AA31 U7:Z7 AA18:AA19 AE8:AE38 AA22:AA23 C10:C11 L22:L23 C23:E24 I23 AD2 O23 I22:J22 O18:P18 I19 AC8:AD39 I18:J18 L18:L19 C19 U3:AA3 O19 C18:D18 C14:C16 D14 U2 D15:E16 O14:P14 I14:J14 L14:L15 I15 O15 AA2 I10:I11 X2 C22:D22 O10:O11 L10:L11 O22:P22 L30:L31 C27 I26:J26 O27 AC3:AD3 I27 L26:L27 C7:R7 C26:D26 O26:P26 C30:D30 O30:P30 I31 C31:E33 O31 I30:J30 C2:R3 F30:G30 F23 F22:G22 F19 F18:G18 F14:G14 F15 F10:F11 F26:G26 F27 F31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44858</v>
      </c>
      <c r="D1" s="215"/>
      <c r="E1" s="215"/>
      <c r="F1" s="215">
        <f>$C$2+1</f>
        <v>44859</v>
      </c>
      <c r="G1" s="215"/>
      <c r="H1" s="215"/>
      <c r="I1" s="215">
        <f>$C$2+2</f>
        <v>44860</v>
      </c>
      <c r="J1" s="215"/>
      <c r="K1" s="215"/>
      <c r="L1" s="215">
        <f>$C$2+3</f>
        <v>44861</v>
      </c>
      <c r="M1" s="215"/>
      <c r="N1" s="215"/>
      <c r="O1" s="215">
        <f>$C$2+4</f>
        <v>44862</v>
      </c>
      <c r="P1" s="215"/>
      <c r="Q1" s="215"/>
      <c r="R1" s="6"/>
      <c r="S1" s="6"/>
      <c r="T1" s="6"/>
      <c r="U1" s="215">
        <f>$C$2+5</f>
        <v>44863</v>
      </c>
      <c r="V1" s="215"/>
      <c r="W1" s="215"/>
      <c r="X1" s="215">
        <f>$C$2+6</f>
        <v>44864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'30週'!AF1+1</f>
        <v>31</v>
      </c>
    </row>
    <row r="2" spans="2:32" ht="27" customHeight="1" thickTop="1" thickBot="1" x14ac:dyDescent="0.55000000000000004">
      <c r="B2" s="8"/>
      <c r="C2" s="236">
        <f>'30週'!C2:E2+7</f>
        <v>44858</v>
      </c>
      <c r="D2" s="234"/>
      <c r="E2" s="237"/>
      <c r="F2" s="234">
        <f>C2+1</f>
        <v>44859</v>
      </c>
      <c r="G2" s="234"/>
      <c r="H2" s="234"/>
      <c r="I2" s="236">
        <f>F2+1</f>
        <v>44860</v>
      </c>
      <c r="J2" s="234"/>
      <c r="K2" s="237"/>
      <c r="L2" s="236">
        <f>I2+1</f>
        <v>44861</v>
      </c>
      <c r="M2" s="234"/>
      <c r="N2" s="237"/>
      <c r="O2" s="286">
        <f>L2+1</f>
        <v>44862</v>
      </c>
      <c r="P2" s="286"/>
      <c r="Q2" s="291"/>
      <c r="R2" s="118"/>
      <c r="S2" s="119"/>
      <c r="T2" s="120"/>
      <c r="U2" s="241">
        <f>O2+1</f>
        <v>44863</v>
      </c>
      <c r="V2" s="242"/>
      <c r="W2" s="243"/>
      <c r="X2" s="244">
        <f>U2+1</f>
        <v>44864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37" priority="1" stopIfTrue="1" operator="equal">
      <formula>"１年"</formula>
    </cfRule>
    <cfRule type="cellIs" dxfId="136" priority="2" stopIfTrue="1" operator="equal">
      <formula>"２年"</formula>
    </cfRule>
    <cfRule type="cellIs" dxfId="135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L2" sqref="L2:N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44865</v>
      </c>
      <c r="D1" s="215"/>
      <c r="E1" s="215"/>
      <c r="F1" s="215">
        <f>$C$2+1</f>
        <v>44866</v>
      </c>
      <c r="G1" s="215"/>
      <c r="H1" s="215"/>
      <c r="I1" s="215">
        <f>$C$2+2</f>
        <v>44867</v>
      </c>
      <c r="J1" s="215"/>
      <c r="K1" s="215"/>
      <c r="L1" s="215">
        <f>$C$2+3</f>
        <v>44868</v>
      </c>
      <c r="M1" s="215"/>
      <c r="N1" s="215"/>
      <c r="O1" s="215">
        <f>$C$2+4</f>
        <v>44869</v>
      </c>
      <c r="P1" s="215"/>
      <c r="Q1" s="215"/>
      <c r="R1" s="6"/>
      <c r="S1" s="6"/>
      <c r="T1" s="6"/>
      <c r="U1" s="215">
        <f>$C$2+5</f>
        <v>44870</v>
      </c>
      <c r="V1" s="215"/>
      <c r="W1" s="215"/>
      <c r="X1" s="215">
        <f>$C$2+6</f>
        <v>44871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'31週'!AF1+1</f>
        <v>32</v>
      </c>
    </row>
    <row r="2" spans="2:32" ht="27" customHeight="1" thickTop="1" thickBot="1" x14ac:dyDescent="0.55000000000000004">
      <c r="B2" s="8"/>
      <c r="C2" s="285">
        <f>'31週'!C2:E2+7</f>
        <v>44865</v>
      </c>
      <c r="D2" s="286"/>
      <c r="E2" s="287"/>
      <c r="F2" s="280">
        <f>C2+1</f>
        <v>44866</v>
      </c>
      <c r="G2" s="280"/>
      <c r="H2" s="280"/>
      <c r="I2" s="279">
        <f>F2+1</f>
        <v>44867</v>
      </c>
      <c r="J2" s="280"/>
      <c r="K2" s="281"/>
      <c r="L2" s="282">
        <f>I2+1</f>
        <v>44868</v>
      </c>
      <c r="M2" s="244"/>
      <c r="N2" s="283"/>
      <c r="O2" s="234">
        <f>L2+1</f>
        <v>44869</v>
      </c>
      <c r="P2" s="234"/>
      <c r="Q2" s="235"/>
      <c r="R2" s="118"/>
      <c r="S2" s="119"/>
      <c r="T2" s="120"/>
      <c r="U2" s="241">
        <f>O2+1</f>
        <v>44870</v>
      </c>
      <c r="V2" s="242"/>
      <c r="W2" s="243"/>
      <c r="X2" s="244">
        <f>U2+1</f>
        <v>44871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 t="str">
        <f>IFERROR(VLOOKUP($L$2,年計!$A$4:$B$368,2,FALSE),"")</f>
        <v>＜文化の日＞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3">
        <v>0</v>
      </c>
      <c r="G10" s="272"/>
      <c r="H10" s="53">
        <v>0</v>
      </c>
      <c r="I10" s="273">
        <v>0</v>
      </c>
      <c r="J10" s="272"/>
      <c r="K10" s="53">
        <v>0</v>
      </c>
      <c r="L10" s="24"/>
      <c r="M10" s="10"/>
      <c r="N10" s="25"/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52" t="s">
        <v>5</v>
      </c>
      <c r="G11" s="253"/>
      <c r="H11" s="254"/>
      <c r="I11" s="252" t="s">
        <v>5</v>
      </c>
      <c r="J11" s="253"/>
      <c r="K11" s="254"/>
      <c r="L11" s="30"/>
      <c r="M11" s="31"/>
      <c r="N11" s="32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4"/>
      <c r="M12" s="10"/>
      <c r="N12" s="25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30"/>
      <c r="M13" s="31"/>
      <c r="N13" s="32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6">
        <v>0</v>
      </c>
      <c r="G14" s="257"/>
      <c r="H14" s="60">
        <v>0</v>
      </c>
      <c r="I14" s="256">
        <v>0</v>
      </c>
      <c r="J14" s="257"/>
      <c r="K14" s="60">
        <v>0</v>
      </c>
      <c r="L14" s="155">
        <v>6</v>
      </c>
      <c r="M14" s="10"/>
      <c r="N14" s="25"/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5" t="s">
        <v>5</v>
      </c>
      <c r="G15" s="253"/>
      <c r="H15" s="254"/>
      <c r="I15" s="255" t="s">
        <v>5</v>
      </c>
      <c r="J15" s="253"/>
      <c r="K15" s="254"/>
      <c r="L15" s="30"/>
      <c r="M15" s="31"/>
      <c r="N15" s="32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155">
        <v>7</v>
      </c>
      <c r="M16" s="10"/>
      <c r="N16" s="25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154"/>
      <c r="M17" s="31"/>
      <c r="N17" s="32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6">
        <v>0</v>
      </c>
      <c r="G18" s="257"/>
      <c r="H18" s="60">
        <v>0</v>
      </c>
      <c r="I18" s="256">
        <v>0</v>
      </c>
      <c r="J18" s="257"/>
      <c r="K18" s="60">
        <v>0</v>
      </c>
      <c r="L18" s="155">
        <v>8</v>
      </c>
      <c r="M18" s="10"/>
      <c r="N18" s="25"/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5" t="s">
        <v>5</v>
      </c>
      <c r="G19" s="253"/>
      <c r="H19" s="254"/>
      <c r="I19" s="255" t="s">
        <v>5</v>
      </c>
      <c r="J19" s="253"/>
      <c r="K19" s="254"/>
      <c r="L19" s="30"/>
      <c r="M19" s="31"/>
      <c r="N19" s="32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155">
        <v>9</v>
      </c>
      <c r="M20" s="10"/>
      <c r="N20" s="25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30"/>
      <c r="M21" s="31"/>
      <c r="N21" s="32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6">
        <v>0</v>
      </c>
      <c r="G22" s="257"/>
      <c r="H22" s="60">
        <v>0</v>
      </c>
      <c r="I22" s="256">
        <v>0</v>
      </c>
      <c r="J22" s="257"/>
      <c r="K22" s="60">
        <v>0</v>
      </c>
      <c r="L22" s="155">
        <v>10</v>
      </c>
      <c r="M22" s="10"/>
      <c r="N22" s="25"/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5" t="s">
        <v>5</v>
      </c>
      <c r="G23" s="253"/>
      <c r="H23" s="254"/>
      <c r="I23" s="255" t="s">
        <v>5</v>
      </c>
      <c r="J23" s="253"/>
      <c r="K23" s="254"/>
      <c r="L23" s="30"/>
      <c r="M23" s="31"/>
      <c r="N23" s="32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155">
        <v>11</v>
      </c>
      <c r="M24" s="10"/>
      <c r="N24" s="25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30"/>
      <c r="M25" s="31"/>
      <c r="N25" s="32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6">
        <v>0</v>
      </c>
      <c r="G26" s="257"/>
      <c r="H26" s="60">
        <v>0</v>
      </c>
      <c r="I26" s="256">
        <v>0</v>
      </c>
      <c r="J26" s="257"/>
      <c r="K26" s="60">
        <v>0</v>
      </c>
      <c r="L26" s="155">
        <v>12</v>
      </c>
      <c r="M26" s="10"/>
      <c r="N26" s="25"/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5" t="s">
        <v>5</v>
      </c>
      <c r="G27" s="253"/>
      <c r="H27" s="254"/>
      <c r="I27" s="255" t="s">
        <v>5</v>
      </c>
      <c r="J27" s="253"/>
      <c r="K27" s="254"/>
      <c r="L27" s="30"/>
      <c r="M27" s="31"/>
      <c r="N27" s="32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155">
        <v>13</v>
      </c>
      <c r="M28" s="10"/>
      <c r="N28" s="25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30"/>
      <c r="M29" s="31"/>
      <c r="N29" s="32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6">
        <v>0</v>
      </c>
      <c r="G30" s="257"/>
      <c r="H30" s="60">
        <v>0</v>
      </c>
      <c r="I30" s="256">
        <v>0</v>
      </c>
      <c r="J30" s="257"/>
      <c r="K30" s="60">
        <v>0</v>
      </c>
      <c r="L30" s="155">
        <v>14</v>
      </c>
      <c r="M30" s="10"/>
      <c r="N30" s="25"/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5">
        <v>0</v>
      </c>
      <c r="G31" s="253"/>
      <c r="H31" s="254"/>
      <c r="I31" s="255">
        <v>0</v>
      </c>
      <c r="J31" s="253"/>
      <c r="K31" s="254"/>
      <c r="L31" s="30"/>
      <c r="M31" s="31"/>
      <c r="N31" s="32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5"/>
      <c r="G32" s="253"/>
      <c r="H32" s="254"/>
      <c r="I32" s="255"/>
      <c r="J32" s="253"/>
      <c r="K32" s="254"/>
      <c r="L32" s="155">
        <v>15</v>
      </c>
      <c r="M32" s="10"/>
      <c r="N32" s="25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6"/>
      <c r="G33" s="57"/>
      <c r="H33" s="58"/>
      <c r="I33" s="56"/>
      <c r="J33" s="57"/>
      <c r="K33" s="58"/>
      <c r="L33" s="30"/>
      <c r="M33" s="31"/>
      <c r="N33" s="32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86">
    <mergeCell ref="I10:J10"/>
    <mergeCell ref="F11:H12"/>
    <mergeCell ref="I31:K32"/>
    <mergeCell ref="I30:J30"/>
    <mergeCell ref="I27:K28"/>
    <mergeCell ref="I26:J26"/>
    <mergeCell ref="I23:K24"/>
    <mergeCell ref="I22:J22"/>
    <mergeCell ref="I19:K20"/>
    <mergeCell ref="I18:J18"/>
    <mergeCell ref="I15:K16"/>
    <mergeCell ref="I14:J14"/>
    <mergeCell ref="I11:K12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L7:N7"/>
    <mergeCell ref="C11:E12"/>
    <mergeCell ref="O11:Q12"/>
    <mergeCell ref="O7:Q7"/>
    <mergeCell ref="O10:P10"/>
    <mergeCell ref="F10:G10"/>
    <mergeCell ref="O18:P18"/>
    <mergeCell ref="C19:E20"/>
    <mergeCell ref="C7:E7"/>
    <mergeCell ref="F7:H7"/>
    <mergeCell ref="I7:K7"/>
    <mergeCell ref="F19:H20"/>
    <mergeCell ref="F18:G18"/>
    <mergeCell ref="F15:H16"/>
    <mergeCell ref="F14:G14"/>
    <mergeCell ref="B14:B16"/>
    <mergeCell ref="C14:D14"/>
    <mergeCell ref="O14:P14"/>
    <mergeCell ref="O19:Q20"/>
    <mergeCell ref="B18:B20"/>
    <mergeCell ref="C18:D18"/>
    <mergeCell ref="C15:E16"/>
    <mergeCell ref="O15:Q16"/>
    <mergeCell ref="B22:B24"/>
    <mergeCell ref="C22:D22"/>
    <mergeCell ref="C23:E24"/>
    <mergeCell ref="F23:H24"/>
    <mergeCell ref="F22:G22"/>
    <mergeCell ref="AB39:AB42"/>
    <mergeCell ref="B30:B32"/>
    <mergeCell ref="C30:D30"/>
    <mergeCell ref="B26:B28"/>
    <mergeCell ref="C26:D26"/>
    <mergeCell ref="C27:E28"/>
    <mergeCell ref="O22:P22"/>
    <mergeCell ref="O30:P30"/>
    <mergeCell ref="C31:E32"/>
    <mergeCell ref="O31:Q32"/>
    <mergeCell ref="O23:Q24"/>
    <mergeCell ref="O26:P26"/>
    <mergeCell ref="O27:Q28"/>
    <mergeCell ref="F31:H32"/>
    <mergeCell ref="F30:G30"/>
    <mergeCell ref="F27:H28"/>
    <mergeCell ref="F26:G26"/>
  </mergeCells>
  <phoneticPr fontId="2"/>
  <conditionalFormatting sqref="D30 P30 J30 J26 P26 D26 J22 P22 D22 J18 P18 D18 J14 P14 D14">
    <cfRule type="cellIs" dxfId="134" priority="13" stopIfTrue="1" operator="equal">
      <formula>"１年"</formula>
    </cfRule>
    <cfRule type="cellIs" dxfId="133" priority="14" stopIfTrue="1" operator="equal">
      <formula>"２年"</formula>
    </cfRule>
    <cfRule type="cellIs" dxfId="132" priority="15" stopIfTrue="1" operator="equal">
      <formula>"３年"</formula>
    </cfRule>
  </conditionalFormatting>
  <conditionalFormatting sqref="M30 M26 M22 M18 M14">
    <cfRule type="cellIs" dxfId="131" priority="10" stopIfTrue="1" operator="equal">
      <formula>"１年"</formula>
    </cfRule>
    <cfRule type="cellIs" dxfId="130" priority="11" stopIfTrue="1" operator="equal">
      <formula>"２年"</formula>
    </cfRule>
    <cfRule type="cellIs" dxfId="129" priority="12" stopIfTrue="1" operator="equal">
      <formula>"３年"</formula>
    </cfRule>
  </conditionalFormatting>
  <conditionalFormatting sqref="G30 G26 G22 G18 G14">
    <cfRule type="cellIs" dxfId="128" priority="7" stopIfTrue="1" operator="equal">
      <formula>"１年"</formula>
    </cfRule>
    <cfRule type="cellIs" dxfId="127" priority="8" stopIfTrue="1" operator="equal">
      <formula>"２年"</formula>
    </cfRule>
    <cfRule type="cellIs" dxfId="126" priority="9" stopIfTrue="1" operator="equal">
      <formula>"３年"</formula>
    </cfRule>
  </conditionalFormatting>
  <conditionalFormatting sqref="M30 M26 M22 M18 M14">
    <cfRule type="cellIs" dxfId="17" priority="4" stopIfTrue="1" operator="equal">
      <formula>"１年"</formula>
    </cfRule>
    <cfRule type="cellIs" dxfId="16" priority="5" stopIfTrue="1" operator="equal">
      <formula>"２年"</formula>
    </cfRule>
    <cfRule type="cellIs" dxfId="15" priority="6" stopIfTrue="1" operator="equal">
      <formula>"３年"</formula>
    </cfRule>
  </conditionalFormatting>
  <conditionalFormatting sqref="J30 J26 J22 J18 J14">
    <cfRule type="cellIs" dxfId="14" priority="1" stopIfTrue="1" operator="equal">
      <formula>"１年"</formula>
    </cfRule>
    <cfRule type="cellIs" dxfId="13" priority="2" stopIfTrue="1" operator="equal">
      <formula>"２年"</formula>
    </cfRule>
    <cfRule type="cellIs" dxfId="12" priority="3" stopIfTrue="1" operator="equal">
      <formula>"３年"</formula>
    </cfRule>
  </conditionalFormatting>
  <dataValidations count="2">
    <dataValidation imeMode="off" allowBlank="1" showInputMessage="1" showErrorMessage="1" sqref="Q10:R10 Q22:R22 Q30:R30 E22 E10 H22 H26 E26 Q18:R18 E18 H18 H14 Q14:R14 E14 H30 Q26:R26 H10 E30 K22 K26 K18 K14 K30 K10"/>
    <dataValidation imeMode="on" allowBlank="1" showInputMessage="1" showErrorMessage="1" sqref="AA26:AA27 AA14:AA15 AA30:AA31 AA18:AA19 AC8:AD39 AA22:AA23 AA10:AA11 AA2 C23:K24 AE8:AE38 F19 O23 F18:G18 O18:P18 C10:C11 F14:F16 AD2 X2 C19 G14 O19 C18:D18 C14:C16 D14 G15:H16 D15:E16 O14:P14 U2 AC3:AD3 F22:G22 O15 F27 U3:AA3 F26:G26 C22:D22 O10:O11 C7:R7 O22:P22 C27 O27 F30:G30 AC7:AE7 C2:R3 F10:F11 C26:D26 O26:P26 C30:D30 O30:P30 U7:AA7 C31:K33 O31 I19 I18:J18 I14:I16 J14 J15:K16 I22:J22 I27 I26:J26 I30:J30 I10:I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44872</v>
      </c>
      <c r="D1" s="215"/>
      <c r="E1" s="215"/>
      <c r="F1" s="215">
        <f>$C$2+1</f>
        <v>44873</v>
      </c>
      <c r="G1" s="215"/>
      <c r="H1" s="215"/>
      <c r="I1" s="215">
        <f>$C$2+2</f>
        <v>44874</v>
      </c>
      <c r="J1" s="215"/>
      <c r="K1" s="215"/>
      <c r="L1" s="215">
        <f>$C$2+3</f>
        <v>44875</v>
      </c>
      <c r="M1" s="215"/>
      <c r="N1" s="215"/>
      <c r="O1" s="215">
        <f>$C$2+4</f>
        <v>44876</v>
      </c>
      <c r="P1" s="215"/>
      <c r="Q1" s="215"/>
      <c r="R1" s="6"/>
      <c r="S1" s="6"/>
      <c r="T1" s="6"/>
      <c r="U1" s="215">
        <f>$C$2+5</f>
        <v>44877</v>
      </c>
      <c r="V1" s="215"/>
      <c r="W1" s="215"/>
      <c r="X1" s="215">
        <f>$C$2+6</f>
        <v>44878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'32週'!AF1+1</f>
        <v>33</v>
      </c>
    </row>
    <row r="2" spans="2:32" ht="27" customHeight="1" thickTop="1" thickBot="1" x14ac:dyDescent="0.55000000000000004">
      <c r="B2" s="8"/>
      <c r="C2" s="236">
        <f>'32週'!C2:E2+7</f>
        <v>44872</v>
      </c>
      <c r="D2" s="234"/>
      <c r="E2" s="237"/>
      <c r="F2" s="234">
        <f>C2+1</f>
        <v>44873</v>
      </c>
      <c r="G2" s="234"/>
      <c r="H2" s="234"/>
      <c r="I2" s="236">
        <f>F2+1</f>
        <v>44874</v>
      </c>
      <c r="J2" s="234"/>
      <c r="K2" s="237"/>
      <c r="L2" s="236">
        <f>I2+1</f>
        <v>44875</v>
      </c>
      <c r="M2" s="234"/>
      <c r="N2" s="237"/>
      <c r="O2" s="234">
        <f>L2+1</f>
        <v>44876</v>
      </c>
      <c r="P2" s="234"/>
      <c r="Q2" s="235"/>
      <c r="R2" s="118"/>
      <c r="S2" s="119"/>
      <c r="T2" s="120"/>
      <c r="U2" s="241">
        <f>O2+1</f>
        <v>44877</v>
      </c>
      <c r="V2" s="242"/>
      <c r="W2" s="243"/>
      <c r="X2" s="244">
        <f>U2+1</f>
        <v>44878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25" priority="1" stopIfTrue="1" operator="equal">
      <formula>"１年"</formula>
    </cfRule>
    <cfRule type="cellIs" dxfId="124" priority="2" stopIfTrue="1" operator="equal">
      <formula>"２年"</formula>
    </cfRule>
    <cfRule type="cellIs" dxfId="123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44879</v>
      </c>
      <c r="D1" s="215"/>
      <c r="E1" s="215"/>
      <c r="F1" s="215">
        <f>$C$2+1</f>
        <v>44880</v>
      </c>
      <c r="G1" s="215"/>
      <c r="H1" s="215"/>
      <c r="I1" s="215">
        <f>$C$2+2</f>
        <v>44881</v>
      </c>
      <c r="J1" s="215"/>
      <c r="K1" s="215"/>
      <c r="L1" s="215">
        <f>$C$2+3</f>
        <v>44882</v>
      </c>
      <c r="M1" s="215"/>
      <c r="N1" s="215"/>
      <c r="O1" s="215">
        <f>$C$2+4</f>
        <v>44883</v>
      </c>
      <c r="P1" s="215"/>
      <c r="Q1" s="215"/>
      <c r="R1" s="6"/>
      <c r="S1" s="6"/>
      <c r="T1" s="6"/>
      <c r="U1" s="215">
        <f>$C$2+5</f>
        <v>44884</v>
      </c>
      <c r="V1" s="215"/>
      <c r="W1" s="215"/>
      <c r="X1" s="215">
        <f>$C$2+6</f>
        <v>44885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'33週'!AF1+1</f>
        <v>34</v>
      </c>
    </row>
    <row r="2" spans="2:32" ht="27" customHeight="1" thickTop="1" thickBot="1" x14ac:dyDescent="0.55000000000000004">
      <c r="B2" s="8"/>
      <c r="C2" s="236">
        <f>'33週'!C2:E2+7</f>
        <v>44879</v>
      </c>
      <c r="D2" s="234"/>
      <c r="E2" s="237"/>
      <c r="F2" s="234">
        <f>C2+1</f>
        <v>44880</v>
      </c>
      <c r="G2" s="234"/>
      <c r="H2" s="234"/>
      <c r="I2" s="236">
        <f>F2+1</f>
        <v>44881</v>
      </c>
      <c r="J2" s="234"/>
      <c r="K2" s="237"/>
      <c r="L2" s="285">
        <f>I2+1</f>
        <v>44882</v>
      </c>
      <c r="M2" s="286"/>
      <c r="N2" s="287"/>
      <c r="O2" s="280">
        <f>L2+1</f>
        <v>44883</v>
      </c>
      <c r="P2" s="280"/>
      <c r="Q2" s="284"/>
      <c r="R2" s="118"/>
      <c r="S2" s="119"/>
      <c r="T2" s="120"/>
      <c r="U2" s="241">
        <f>O2+1</f>
        <v>44884</v>
      </c>
      <c r="V2" s="242"/>
      <c r="W2" s="243"/>
      <c r="X2" s="244">
        <f>U2+1</f>
        <v>44885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7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3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52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5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6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6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5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5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6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6">
        <v>0</v>
      </c>
      <c r="P18" s="257"/>
      <c r="Q18" s="61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5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5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6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6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5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5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6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6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5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5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6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6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5" t="s">
        <v>5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5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6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O1:Q1"/>
    <mergeCell ref="X3:Z6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L7:N7"/>
    <mergeCell ref="O7:Q7"/>
    <mergeCell ref="L10:M10"/>
    <mergeCell ref="L11:N12"/>
    <mergeCell ref="L14:M14"/>
    <mergeCell ref="O10:P10"/>
    <mergeCell ref="O11:Q12"/>
    <mergeCell ref="O14:P14"/>
    <mergeCell ref="AB3:AB6"/>
    <mergeCell ref="AC3:AC6"/>
    <mergeCell ref="L3:N6"/>
    <mergeCell ref="O3:Q6"/>
    <mergeCell ref="T3:T6"/>
    <mergeCell ref="U3:W6"/>
    <mergeCell ref="B10:B12"/>
    <mergeCell ref="C10:D10"/>
    <mergeCell ref="F10:G10"/>
    <mergeCell ref="I10:J10"/>
    <mergeCell ref="B3:B6"/>
    <mergeCell ref="C3:E6"/>
    <mergeCell ref="F3:H6"/>
    <mergeCell ref="I3:K6"/>
    <mergeCell ref="C11:E12"/>
    <mergeCell ref="F11:H12"/>
    <mergeCell ref="I11:K12"/>
    <mergeCell ref="C7:E7"/>
    <mergeCell ref="F7:H7"/>
    <mergeCell ref="I7:K7"/>
    <mergeCell ref="C19:E20"/>
    <mergeCell ref="F19:H20"/>
    <mergeCell ref="I19:K20"/>
    <mergeCell ref="B14:B16"/>
    <mergeCell ref="C14:D14"/>
    <mergeCell ref="F14:G14"/>
    <mergeCell ref="I14:J14"/>
    <mergeCell ref="B18:B20"/>
    <mergeCell ref="C18:D18"/>
    <mergeCell ref="F18:G18"/>
    <mergeCell ref="I18:J18"/>
    <mergeCell ref="C15:E16"/>
    <mergeCell ref="F15:H16"/>
    <mergeCell ref="I15:K16"/>
    <mergeCell ref="B22:B24"/>
    <mergeCell ref="C22:D22"/>
    <mergeCell ref="F22:G22"/>
    <mergeCell ref="I22:J22"/>
    <mergeCell ref="C23:E24"/>
    <mergeCell ref="F23:H24"/>
    <mergeCell ref="I23:K24"/>
    <mergeCell ref="B26:B28"/>
    <mergeCell ref="C26:D26"/>
    <mergeCell ref="F26:G26"/>
    <mergeCell ref="I26:J26"/>
    <mergeCell ref="C27:E28"/>
    <mergeCell ref="F27:H28"/>
    <mergeCell ref="I27:K28"/>
    <mergeCell ref="C31:E32"/>
    <mergeCell ref="F31:H32"/>
    <mergeCell ref="I31:K32"/>
    <mergeCell ref="AB39:AB42"/>
    <mergeCell ref="B30:B32"/>
    <mergeCell ref="C30:D30"/>
    <mergeCell ref="F30:G30"/>
    <mergeCell ref="I30:J30"/>
    <mergeCell ref="L26:M26"/>
    <mergeCell ref="L27:N28"/>
    <mergeCell ref="L30:M30"/>
    <mergeCell ref="L31:N32"/>
    <mergeCell ref="L15:N16"/>
    <mergeCell ref="L18:M18"/>
    <mergeCell ref="L19:N20"/>
    <mergeCell ref="L22:M22"/>
    <mergeCell ref="L23:N24"/>
    <mergeCell ref="O26:P26"/>
    <mergeCell ref="O27:Q28"/>
    <mergeCell ref="O30:P30"/>
    <mergeCell ref="O31:Q32"/>
    <mergeCell ref="O15:Q16"/>
    <mergeCell ref="O18:P18"/>
    <mergeCell ref="O19:Q20"/>
    <mergeCell ref="O22:P22"/>
    <mergeCell ref="O23:Q24"/>
  </mergeCells>
  <phoneticPr fontId="2"/>
  <conditionalFormatting sqref="D30 G30 J30 G26 J26 D26 J22 D22 G22 J18 D18 G18 J14 D14 G14">
    <cfRule type="cellIs" dxfId="122" priority="7" stopIfTrue="1" operator="equal">
      <formula>"１年"</formula>
    </cfRule>
    <cfRule type="cellIs" dxfId="121" priority="8" stopIfTrue="1" operator="equal">
      <formula>"２年"</formula>
    </cfRule>
    <cfRule type="cellIs" dxfId="120" priority="9" stopIfTrue="1" operator="equal">
      <formula>"３年"</formula>
    </cfRule>
  </conditionalFormatting>
  <conditionalFormatting sqref="M30 M26 M22 M18 M14">
    <cfRule type="cellIs" dxfId="119" priority="4" stopIfTrue="1" operator="equal">
      <formula>"１年"</formula>
    </cfRule>
    <cfRule type="cellIs" dxfId="118" priority="5" stopIfTrue="1" operator="equal">
      <formula>"２年"</formula>
    </cfRule>
    <cfRule type="cellIs" dxfId="117" priority="6" stopIfTrue="1" operator="equal">
      <formula>"３年"</formula>
    </cfRule>
  </conditionalFormatting>
  <conditionalFormatting sqref="P30 P26 P22 P18 P14">
    <cfRule type="cellIs" dxfId="116" priority="1" stopIfTrue="1" operator="equal">
      <formula>"１年"</formula>
    </cfRule>
    <cfRule type="cellIs" dxfId="115" priority="2" stopIfTrue="1" operator="equal">
      <formula>"２年"</formula>
    </cfRule>
    <cfRule type="cellIs" dxfId="114" priority="3" stopIfTrue="1" operator="equal">
      <formula>"３年"</formula>
    </cfRule>
  </conditionalFormatting>
  <dataValidations count="2">
    <dataValidation imeMode="off" allowBlank="1" showInputMessage="1" showErrorMessage="1" sqref="K30 Q30:R30 Q18:R18 E22 K22 H22 H18 E26 Q14:R14 E18 K18 H30 Q10:R10 E14 H14 K14 K10 E30 Q26:R26 E10 H10 K26 H26 Q22:R22 N30 N22 N18 N14 N10 N26"/>
    <dataValidation imeMode="on" allowBlank="1" showInputMessage="1" showErrorMessage="1" sqref="AA26:AA27 AA14:AA15 AA30:AA31 U7:Z7 AA18:AA19 AC8:AD39 AA22:AA23 F22:G22 AA2 C23:E24 I23 F23 U2 I22:J22 F30:G30 I19 F18:G18 I18:J18 X2 C19 F19 I30:J30 C18:D18 C14:C16 D14 F15 D15:E16 F31 I14:J14 AC3:AD3 I15 C2:R3 F14:G14 I10:I11 F10:F11 C22:D22 C10:C11 AE8:AE38 C27 I26:J26 C31:E33 F27 I27 AD2 F26:G26 C26:D26 C7:R7 C30:D30 O27 I31 L31 L23 L22:M22 L19 L18:M18 L30:M30 L14:M14 L15 L10:L11 L26:M26 L27 U3:AA3 O31 O23 O22:P22 O19 O18:P18 O30:P30 O14:P14 O15 O10:O11 O26:P26 AE7 AC7:AD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I11" sqref="I11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44886</v>
      </c>
      <c r="D1" s="215"/>
      <c r="E1" s="215"/>
      <c r="F1" s="215">
        <f>$C$2+1</f>
        <v>44887</v>
      </c>
      <c r="G1" s="215"/>
      <c r="H1" s="215"/>
      <c r="I1" s="215">
        <f>$C$2+2</f>
        <v>44888</v>
      </c>
      <c r="J1" s="215"/>
      <c r="K1" s="215"/>
      <c r="L1" s="215">
        <f>$C$2+3</f>
        <v>44889</v>
      </c>
      <c r="M1" s="215"/>
      <c r="N1" s="215"/>
      <c r="O1" s="215">
        <f>$C$2+4</f>
        <v>44890</v>
      </c>
      <c r="P1" s="215"/>
      <c r="Q1" s="215"/>
      <c r="R1" s="6"/>
      <c r="S1" s="6"/>
      <c r="T1" s="6"/>
      <c r="U1" s="215">
        <f>$C$2+5</f>
        <v>44891</v>
      </c>
      <c r="V1" s="215"/>
      <c r="W1" s="215"/>
      <c r="X1" s="215">
        <f>$C$2+6</f>
        <v>44892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'34週'!AF1+1</f>
        <v>35</v>
      </c>
    </row>
    <row r="2" spans="2:32" ht="27" customHeight="1" thickTop="1" thickBot="1" x14ac:dyDescent="0.55000000000000004">
      <c r="B2" s="8"/>
      <c r="C2" s="279">
        <f>'34週'!C2:E2+7</f>
        <v>44886</v>
      </c>
      <c r="D2" s="280"/>
      <c r="E2" s="281"/>
      <c r="F2" s="280">
        <f>C2+1</f>
        <v>44887</v>
      </c>
      <c r="G2" s="280"/>
      <c r="H2" s="280"/>
      <c r="I2" s="282">
        <f>F2+1</f>
        <v>44888</v>
      </c>
      <c r="J2" s="244"/>
      <c r="K2" s="283"/>
      <c r="L2" s="236">
        <f>I2+1</f>
        <v>44889</v>
      </c>
      <c r="M2" s="234"/>
      <c r="N2" s="237"/>
      <c r="O2" s="234">
        <f>L2+1</f>
        <v>44890</v>
      </c>
      <c r="P2" s="234"/>
      <c r="Q2" s="235"/>
      <c r="R2" s="118"/>
      <c r="S2" s="119"/>
      <c r="T2" s="120"/>
      <c r="U2" s="241">
        <f>O2+1</f>
        <v>44891</v>
      </c>
      <c r="V2" s="242"/>
      <c r="W2" s="243"/>
      <c r="X2" s="244">
        <f>U2+1</f>
        <v>44892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 t="str">
        <f>IFERROR(VLOOKUP($I$2,年計!$A$4:$B$368,2,FALSE),"")</f>
        <v>＜勤労感謝の日＞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/>
      <c r="D10" s="272"/>
      <c r="E10" s="53"/>
      <c r="F10" s="273"/>
      <c r="G10" s="272"/>
      <c r="H10" s="53"/>
      <c r="I10" s="24"/>
      <c r="J10" s="10"/>
      <c r="K10" s="25"/>
      <c r="L10" s="273"/>
      <c r="M10" s="272"/>
      <c r="N10" s="53"/>
      <c r="O10" s="272"/>
      <c r="P10" s="272"/>
      <c r="Q10" s="54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/>
      <c r="D11" s="253"/>
      <c r="E11" s="254"/>
      <c r="F11" s="252"/>
      <c r="G11" s="253"/>
      <c r="H11" s="254"/>
      <c r="I11" s="30"/>
      <c r="J11" s="31"/>
      <c r="K11" s="32"/>
      <c r="L11" s="252"/>
      <c r="M11" s="253"/>
      <c r="N11" s="254"/>
      <c r="O11" s="263"/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4"/>
      <c r="J12" s="10"/>
      <c r="K12" s="25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30"/>
      <c r="J13" s="31"/>
      <c r="K13" s="32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/>
      <c r="D14" s="257"/>
      <c r="E14" s="60"/>
      <c r="F14" s="256"/>
      <c r="G14" s="257"/>
      <c r="H14" s="60"/>
      <c r="I14" s="155">
        <v>6</v>
      </c>
      <c r="J14" s="10"/>
      <c r="K14" s="25"/>
      <c r="L14" s="256"/>
      <c r="M14" s="257"/>
      <c r="N14" s="60"/>
      <c r="O14" s="257"/>
      <c r="P14" s="257"/>
      <c r="Q14" s="61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/>
      <c r="D15" s="253"/>
      <c r="E15" s="254"/>
      <c r="F15" s="255"/>
      <c r="G15" s="253"/>
      <c r="H15" s="254"/>
      <c r="I15" s="30"/>
      <c r="J15" s="31"/>
      <c r="K15" s="32"/>
      <c r="L15" s="255"/>
      <c r="M15" s="253"/>
      <c r="N15" s="254"/>
      <c r="O15" s="253"/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155">
        <v>7</v>
      </c>
      <c r="J16" s="10"/>
      <c r="K16" s="25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154"/>
      <c r="J17" s="31"/>
      <c r="K17" s="32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/>
      <c r="D18" s="257"/>
      <c r="E18" s="60"/>
      <c r="F18" s="256"/>
      <c r="G18" s="257"/>
      <c r="H18" s="60"/>
      <c r="I18" s="155">
        <v>8</v>
      </c>
      <c r="J18" s="10"/>
      <c r="K18" s="25"/>
      <c r="L18" s="256"/>
      <c r="M18" s="257"/>
      <c r="N18" s="60"/>
      <c r="O18" s="257"/>
      <c r="P18" s="257"/>
      <c r="Q18" s="62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/>
      <c r="D19" s="253"/>
      <c r="E19" s="254"/>
      <c r="F19" s="255"/>
      <c r="G19" s="253"/>
      <c r="H19" s="254"/>
      <c r="I19" s="30"/>
      <c r="J19" s="31"/>
      <c r="K19" s="32"/>
      <c r="L19" s="255"/>
      <c r="M19" s="253"/>
      <c r="N19" s="254"/>
      <c r="O19" s="253"/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155">
        <v>9</v>
      </c>
      <c r="J20" s="10"/>
      <c r="K20" s="25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30"/>
      <c r="J21" s="31"/>
      <c r="K21" s="32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/>
      <c r="D22" s="257"/>
      <c r="E22" s="60"/>
      <c r="F22" s="256"/>
      <c r="G22" s="257"/>
      <c r="H22" s="60"/>
      <c r="I22" s="155">
        <v>10</v>
      </c>
      <c r="J22" s="10"/>
      <c r="K22" s="25"/>
      <c r="L22" s="256"/>
      <c r="M22" s="257"/>
      <c r="N22" s="60"/>
      <c r="O22" s="257"/>
      <c r="P22" s="257"/>
      <c r="Q22" s="61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/>
      <c r="D23" s="253"/>
      <c r="E23" s="254"/>
      <c r="F23" s="255"/>
      <c r="G23" s="253"/>
      <c r="H23" s="254"/>
      <c r="I23" s="30"/>
      <c r="J23" s="31"/>
      <c r="K23" s="32"/>
      <c r="L23" s="255"/>
      <c r="M23" s="253"/>
      <c r="N23" s="254"/>
      <c r="O23" s="253"/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155">
        <v>11</v>
      </c>
      <c r="J24" s="10"/>
      <c r="K24" s="25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30"/>
      <c r="J25" s="31"/>
      <c r="K25" s="32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/>
      <c r="D26" s="257"/>
      <c r="E26" s="60"/>
      <c r="F26" s="256"/>
      <c r="G26" s="257"/>
      <c r="H26" s="60"/>
      <c r="I26" s="155">
        <v>12</v>
      </c>
      <c r="J26" s="10"/>
      <c r="K26" s="25"/>
      <c r="L26" s="256"/>
      <c r="M26" s="257"/>
      <c r="N26" s="60"/>
      <c r="O26" s="257"/>
      <c r="P26" s="257"/>
      <c r="Q26" s="61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/>
      <c r="D27" s="253"/>
      <c r="E27" s="254"/>
      <c r="F27" s="255"/>
      <c r="G27" s="253"/>
      <c r="H27" s="254"/>
      <c r="I27" s="30"/>
      <c r="J27" s="31"/>
      <c r="K27" s="32"/>
      <c r="L27" s="255"/>
      <c r="M27" s="253"/>
      <c r="N27" s="254"/>
      <c r="O27" s="253"/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155">
        <v>13</v>
      </c>
      <c r="J28" s="10"/>
      <c r="K28" s="25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30"/>
      <c r="J29" s="31"/>
      <c r="K29" s="32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/>
      <c r="D30" s="257"/>
      <c r="E30" s="60"/>
      <c r="F30" s="256"/>
      <c r="G30" s="257"/>
      <c r="H30" s="60"/>
      <c r="I30" s="155">
        <v>14</v>
      </c>
      <c r="J30" s="10"/>
      <c r="K30" s="25"/>
      <c r="L30" s="256"/>
      <c r="M30" s="257"/>
      <c r="N30" s="60"/>
      <c r="O30" s="257"/>
      <c r="P30" s="257"/>
      <c r="Q30" s="61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/>
      <c r="D31" s="253"/>
      <c r="E31" s="254"/>
      <c r="F31" s="255"/>
      <c r="G31" s="253"/>
      <c r="H31" s="254"/>
      <c r="I31" s="30"/>
      <c r="J31" s="31"/>
      <c r="K31" s="32"/>
      <c r="L31" s="255"/>
      <c r="M31" s="253"/>
      <c r="N31" s="254"/>
      <c r="O31" s="253"/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5"/>
      <c r="G32" s="253"/>
      <c r="H32" s="254"/>
      <c r="I32" s="155">
        <v>15</v>
      </c>
      <c r="J32" s="10"/>
      <c r="K32" s="25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6"/>
      <c r="G33" s="57"/>
      <c r="H33" s="58"/>
      <c r="I33" s="30"/>
      <c r="J33" s="31"/>
      <c r="K33" s="32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86">
    <mergeCell ref="F31:H32"/>
    <mergeCell ref="F30:G30"/>
    <mergeCell ref="F27:H28"/>
    <mergeCell ref="F26:G26"/>
    <mergeCell ref="F23:H24"/>
    <mergeCell ref="C14:D14"/>
    <mergeCell ref="C15:E16"/>
    <mergeCell ref="C18:D18"/>
    <mergeCell ref="C19:E20"/>
    <mergeCell ref="C22:D22"/>
    <mergeCell ref="F22:G22"/>
    <mergeCell ref="F19:H20"/>
    <mergeCell ref="F18:G18"/>
    <mergeCell ref="F15:H16"/>
    <mergeCell ref="F14:G14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I7:K7"/>
    <mergeCell ref="L11:N12"/>
    <mergeCell ref="O11:Q12"/>
    <mergeCell ref="O7:Q7"/>
    <mergeCell ref="O10:P10"/>
    <mergeCell ref="C10:D10"/>
    <mergeCell ref="C11:E12"/>
    <mergeCell ref="O18:P18"/>
    <mergeCell ref="C7:E7"/>
    <mergeCell ref="F7:H7"/>
    <mergeCell ref="L7:N7"/>
    <mergeCell ref="F11:H12"/>
    <mergeCell ref="F10:G10"/>
    <mergeCell ref="B14:B16"/>
    <mergeCell ref="L14:M14"/>
    <mergeCell ref="O14:P14"/>
    <mergeCell ref="L19:N20"/>
    <mergeCell ref="O19:Q20"/>
    <mergeCell ref="B18:B20"/>
    <mergeCell ref="L18:M18"/>
    <mergeCell ref="L15:N16"/>
    <mergeCell ref="O15:Q16"/>
    <mergeCell ref="B22:B24"/>
    <mergeCell ref="L22:M22"/>
    <mergeCell ref="L23:N24"/>
    <mergeCell ref="C23:E24"/>
    <mergeCell ref="B30:B32"/>
    <mergeCell ref="L30:M30"/>
    <mergeCell ref="B26:B28"/>
    <mergeCell ref="L26:M26"/>
    <mergeCell ref="L27:N28"/>
    <mergeCell ref="C26:D26"/>
    <mergeCell ref="C27:E28"/>
    <mergeCell ref="C30:D30"/>
    <mergeCell ref="C31:E32"/>
    <mergeCell ref="AB39:AB42"/>
    <mergeCell ref="O22:P22"/>
    <mergeCell ref="O30:P30"/>
    <mergeCell ref="L31:N32"/>
    <mergeCell ref="O31:Q32"/>
    <mergeCell ref="O23:Q24"/>
    <mergeCell ref="O26:P26"/>
    <mergeCell ref="O27:Q28"/>
  </mergeCells>
  <phoneticPr fontId="2"/>
  <conditionalFormatting sqref="P30 P26 P22 P18 P14">
    <cfRule type="cellIs" dxfId="113" priority="1" stopIfTrue="1" operator="equal">
      <formula>"１年"</formula>
    </cfRule>
    <cfRule type="cellIs" dxfId="112" priority="2" stopIfTrue="1" operator="equal">
      <formula>"２年"</formula>
    </cfRule>
    <cfRule type="cellIs" dxfId="111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AA18:AA19 C7:R7 AA22:AA23 U7:AA7 L22:L23 AE8:AE38 O31 O30:P30 O23 AD2 O18:P18 AC8:AD39 L26:L27 U3:AA3 L18:L19 AA10:AA11 C10:C11 O19 C26:C27 O26:P26 C2:R3 C30:C31 C22:C23 O14:P14 U2 L14:L15 AA2 O15 X2 AC7:AE7 C18:C19 O10:O11 L10:L11 O22:P22 L30:L31 C14:C15 AC3:AD3 O27 F10:F11 F26:F27 F30:F31 F22:F23 F18:F19 F14:F15"/>
    <dataValidation imeMode="off" allowBlank="1" showInputMessage="1" showErrorMessage="1" sqref="N26 Q22:R22 N22 E26 E22 Q10:R10 E30 N18 Q18:R18 E18 Q26:R26 N14 Q14:R14 E14 N30 E10 Q30:R30 N10 H26 H22 H30 H18 H14 H1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44893</v>
      </c>
      <c r="D1" s="215"/>
      <c r="E1" s="215"/>
      <c r="F1" s="215">
        <f>$C$2+1</f>
        <v>44894</v>
      </c>
      <c r="G1" s="215"/>
      <c r="H1" s="215"/>
      <c r="I1" s="215">
        <f>$C$2+2</f>
        <v>44895</v>
      </c>
      <c r="J1" s="215"/>
      <c r="K1" s="215"/>
      <c r="L1" s="215">
        <f>$C$2+3</f>
        <v>44896</v>
      </c>
      <c r="M1" s="215"/>
      <c r="N1" s="215"/>
      <c r="O1" s="215">
        <f>$C$2+4</f>
        <v>44897</v>
      </c>
      <c r="P1" s="215"/>
      <c r="Q1" s="215"/>
      <c r="R1" s="6"/>
      <c r="S1" s="6"/>
      <c r="T1" s="6"/>
      <c r="U1" s="215">
        <f>$C$2+5</f>
        <v>44898</v>
      </c>
      <c r="V1" s="215"/>
      <c r="W1" s="215"/>
      <c r="X1" s="215">
        <f>$C$2+6</f>
        <v>44899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'35週'!AF1+1</f>
        <v>36</v>
      </c>
    </row>
    <row r="2" spans="2:32" ht="27" customHeight="1" thickTop="1" thickBot="1" x14ac:dyDescent="0.55000000000000004">
      <c r="B2" s="8"/>
      <c r="C2" s="236">
        <f>'35週'!C2:E2+7</f>
        <v>44893</v>
      </c>
      <c r="D2" s="234"/>
      <c r="E2" s="237"/>
      <c r="F2" s="234">
        <f>C2+1</f>
        <v>44894</v>
      </c>
      <c r="G2" s="234"/>
      <c r="H2" s="234"/>
      <c r="I2" s="236">
        <f>F2+1</f>
        <v>44895</v>
      </c>
      <c r="J2" s="234"/>
      <c r="K2" s="237"/>
      <c r="L2" s="236">
        <f>I2+1</f>
        <v>44896</v>
      </c>
      <c r="M2" s="234"/>
      <c r="N2" s="237"/>
      <c r="O2" s="234">
        <f>L2+1</f>
        <v>44897</v>
      </c>
      <c r="P2" s="234"/>
      <c r="Q2" s="235"/>
      <c r="R2" s="118"/>
      <c r="S2" s="119"/>
      <c r="T2" s="120"/>
      <c r="U2" s="241">
        <f>O2+1</f>
        <v>44898</v>
      </c>
      <c r="V2" s="242"/>
      <c r="W2" s="243"/>
      <c r="X2" s="244">
        <f>U2+1</f>
        <v>44899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10" priority="1" stopIfTrue="1" operator="equal">
      <formula>"１年"</formula>
    </cfRule>
    <cfRule type="cellIs" dxfId="109" priority="2" stopIfTrue="1" operator="equal">
      <formula>"２年"</formula>
    </cfRule>
    <cfRule type="cellIs" dxfId="108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44900</v>
      </c>
      <c r="D1" s="215"/>
      <c r="E1" s="215"/>
      <c r="F1" s="215">
        <f>$C$2+1</f>
        <v>44901</v>
      </c>
      <c r="G1" s="215"/>
      <c r="H1" s="215"/>
      <c r="I1" s="215">
        <f>$C$2+2</f>
        <v>44902</v>
      </c>
      <c r="J1" s="215"/>
      <c r="K1" s="215"/>
      <c r="L1" s="215">
        <f>$C$2+3</f>
        <v>44903</v>
      </c>
      <c r="M1" s="215"/>
      <c r="N1" s="215"/>
      <c r="O1" s="215">
        <f>$C$2+4</f>
        <v>44904</v>
      </c>
      <c r="P1" s="215"/>
      <c r="Q1" s="215"/>
      <c r="R1" s="6"/>
      <c r="S1" s="6"/>
      <c r="T1" s="6"/>
      <c r="U1" s="215">
        <f>$C$2+5</f>
        <v>44905</v>
      </c>
      <c r="V1" s="215"/>
      <c r="W1" s="215"/>
      <c r="X1" s="215">
        <f>$C$2+6</f>
        <v>44906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'36週'!AF1+1</f>
        <v>37</v>
      </c>
    </row>
    <row r="2" spans="2:32" ht="27" customHeight="1" thickTop="1" thickBot="1" x14ac:dyDescent="0.55000000000000004">
      <c r="B2" s="8"/>
      <c r="C2" s="236">
        <f>'36週'!C2:E2+7</f>
        <v>44900</v>
      </c>
      <c r="D2" s="234"/>
      <c r="E2" s="237"/>
      <c r="F2" s="234">
        <f>C2+1</f>
        <v>44901</v>
      </c>
      <c r="G2" s="234"/>
      <c r="H2" s="234"/>
      <c r="I2" s="236">
        <f>F2+1</f>
        <v>44902</v>
      </c>
      <c r="J2" s="234"/>
      <c r="K2" s="237"/>
      <c r="L2" s="236">
        <f>I2+1</f>
        <v>44903</v>
      </c>
      <c r="M2" s="234"/>
      <c r="N2" s="237"/>
      <c r="O2" s="234">
        <f>L2+1</f>
        <v>44904</v>
      </c>
      <c r="P2" s="234"/>
      <c r="Q2" s="235"/>
      <c r="R2" s="118"/>
      <c r="S2" s="119"/>
      <c r="T2" s="120"/>
      <c r="U2" s="241">
        <f>O2+1</f>
        <v>44905</v>
      </c>
      <c r="V2" s="242"/>
      <c r="W2" s="243"/>
      <c r="X2" s="244">
        <f>U2+1</f>
        <v>44906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07" priority="1" stopIfTrue="1" operator="equal">
      <formula>"１年"</formula>
    </cfRule>
    <cfRule type="cellIs" dxfId="106" priority="2" stopIfTrue="1" operator="equal">
      <formula>"２年"</formula>
    </cfRule>
    <cfRule type="cellIs" dxfId="105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topLeftCell="A17" zoomScale="70" zoomScaleNormal="40" zoomScaleSheetLayoutView="70" workbookViewId="0">
      <selection activeCell="O7" sqref="O7:Q37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44907</v>
      </c>
      <c r="D1" s="215"/>
      <c r="E1" s="215"/>
      <c r="F1" s="215">
        <f>$C$2+1</f>
        <v>44908</v>
      </c>
      <c r="G1" s="215"/>
      <c r="H1" s="215"/>
      <c r="I1" s="215">
        <f>$C$2+2</f>
        <v>44909</v>
      </c>
      <c r="J1" s="215"/>
      <c r="K1" s="215"/>
      <c r="L1" s="215">
        <f>$C$2+3</f>
        <v>44910</v>
      </c>
      <c r="M1" s="215"/>
      <c r="N1" s="215"/>
      <c r="O1" s="215">
        <f>$C$2+4</f>
        <v>44911</v>
      </c>
      <c r="P1" s="215"/>
      <c r="Q1" s="215"/>
      <c r="R1" s="6"/>
      <c r="S1" s="6"/>
      <c r="T1" s="6"/>
      <c r="U1" s="215">
        <f>$C$2+5</f>
        <v>44912</v>
      </c>
      <c r="V1" s="215"/>
      <c r="W1" s="215"/>
      <c r="X1" s="215">
        <f>$C$2+6</f>
        <v>44913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'37週'!AF1+1</f>
        <v>38</v>
      </c>
    </row>
    <row r="2" spans="2:32" ht="27" customHeight="1" thickTop="1" thickBot="1" x14ac:dyDescent="0.55000000000000004">
      <c r="B2" s="8"/>
      <c r="C2" s="236">
        <f>'37週'!C2:E2+7</f>
        <v>44907</v>
      </c>
      <c r="D2" s="234"/>
      <c r="E2" s="237"/>
      <c r="F2" s="234">
        <f>C2+1</f>
        <v>44908</v>
      </c>
      <c r="G2" s="234"/>
      <c r="H2" s="234"/>
      <c r="I2" s="236">
        <f>F2+1</f>
        <v>44909</v>
      </c>
      <c r="J2" s="234"/>
      <c r="K2" s="237"/>
      <c r="L2" s="236">
        <f>I2+1</f>
        <v>44910</v>
      </c>
      <c r="M2" s="234"/>
      <c r="N2" s="237"/>
      <c r="O2" s="234">
        <f>L2+1</f>
        <v>44911</v>
      </c>
      <c r="P2" s="234"/>
      <c r="Q2" s="235"/>
      <c r="R2" s="118"/>
      <c r="S2" s="119"/>
      <c r="T2" s="120"/>
      <c r="U2" s="241">
        <f>O2+1</f>
        <v>44912</v>
      </c>
      <c r="V2" s="242"/>
      <c r="W2" s="243"/>
      <c r="X2" s="244">
        <f>U2+1</f>
        <v>44913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104" priority="1" stopIfTrue="1" operator="equal">
      <formula>"１年"</formula>
    </cfRule>
    <cfRule type="cellIs" dxfId="103" priority="2" stopIfTrue="1" operator="equal">
      <formula>"２年"</formula>
    </cfRule>
    <cfRule type="cellIs" dxfId="102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44662</v>
      </c>
      <c r="D1" s="215"/>
      <c r="E1" s="215"/>
      <c r="F1" s="215">
        <f>$C$2+1</f>
        <v>44663</v>
      </c>
      <c r="G1" s="215"/>
      <c r="H1" s="215"/>
      <c r="I1" s="215">
        <f>$C$2+2</f>
        <v>44664</v>
      </c>
      <c r="J1" s="215"/>
      <c r="K1" s="215"/>
      <c r="L1" s="215">
        <f>$C$2+3</f>
        <v>44665</v>
      </c>
      <c r="M1" s="215"/>
      <c r="N1" s="215"/>
      <c r="O1" s="215">
        <f>$C$2+4</f>
        <v>44666</v>
      </c>
      <c r="P1" s="215"/>
      <c r="Q1" s="215"/>
      <c r="R1" s="6"/>
      <c r="S1" s="6"/>
      <c r="T1" s="6"/>
      <c r="U1" s="215">
        <f>$C$2+5</f>
        <v>44667</v>
      </c>
      <c r="V1" s="215"/>
      <c r="W1" s="215"/>
      <c r="X1" s="215">
        <f>$C$2+6</f>
        <v>44668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'2週'!AF1+1</f>
        <v>3</v>
      </c>
    </row>
    <row r="2" spans="2:32" ht="27" customHeight="1" thickTop="1" thickBot="1" x14ac:dyDescent="0.55000000000000004">
      <c r="B2" s="8"/>
      <c r="C2" s="236">
        <f>'2週'!C2:E2+7</f>
        <v>44662</v>
      </c>
      <c r="D2" s="234"/>
      <c r="E2" s="237"/>
      <c r="F2" s="234">
        <f>C2+1</f>
        <v>44663</v>
      </c>
      <c r="G2" s="234"/>
      <c r="H2" s="234"/>
      <c r="I2" s="236">
        <f>F2+1</f>
        <v>44664</v>
      </c>
      <c r="J2" s="234"/>
      <c r="K2" s="237"/>
      <c r="L2" s="236">
        <f>I2+1</f>
        <v>44665</v>
      </c>
      <c r="M2" s="234"/>
      <c r="N2" s="237"/>
      <c r="O2" s="234">
        <f>L2+1</f>
        <v>44666</v>
      </c>
      <c r="P2" s="234"/>
      <c r="Q2" s="235"/>
      <c r="R2" s="118"/>
      <c r="S2" s="119"/>
      <c r="T2" s="120"/>
      <c r="U2" s="241">
        <f>O2+1</f>
        <v>44667</v>
      </c>
      <c r="V2" s="242"/>
      <c r="W2" s="243"/>
      <c r="X2" s="244">
        <f>U2+1</f>
        <v>44668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13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39" priority="1" stopIfTrue="1" operator="equal">
      <formula>"１年"</formula>
    </cfRule>
    <cfRule type="cellIs" dxfId="238" priority="2" stopIfTrue="1" operator="equal">
      <formula>"２年"</formula>
    </cfRule>
    <cfRule type="cellIs" dxfId="237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topLeftCell="A3" zoomScale="70" zoomScaleNormal="40" zoomScaleSheetLayoutView="70" workbookViewId="0">
      <selection activeCell="O3" sqref="O3:Q6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44914</v>
      </c>
      <c r="D1" s="215"/>
      <c r="E1" s="215"/>
      <c r="F1" s="215">
        <f>$C$2+1</f>
        <v>44915</v>
      </c>
      <c r="G1" s="215"/>
      <c r="H1" s="215"/>
      <c r="I1" s="215">
        <f>$C$2+2</f>
        <v>44916</v>
      </c>
      <c r="J1" s="215"/>
      <c r="K1" s="215"/>
      <c r="L1" s="215">
        <f>$C$2+3</f>
        <v>44917</v>
      </c>
      <c r="M1" s="215"/>
      <c r="N1" s="215"/>
      <c r="O1" s="215">
        <f>$C$2+4</f>
        <v>44918</v>
      </c>
      <c r="P1" s="215"/>
      <c r="Q1" s="215"/>
      <c r="R1" s="6"/>
      <c r="S1" s="6"/>
      <c r="T1" s="6"/>
      <c r="U1" s="215">
        <f>$C$2+5</f>
        <v>44919</v>
      </c>
      <c r="V1" s="215"/>
      <c r="W1" s="215"/>
      <c r="X1" s="215">
        <f>$C$2+6</f>
        <v>44920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週38!AF1+1</f>
        <v>39</v>
      </c>
    </row>
    <row r="2" spans="2:32" ht="27" customHeight="1" thickTop="1" thickBot="1" x14ac:dyDescent="0.55000000000000004">
      <c r="B2" s="8"/>
      <c r="C2" s="279">
        <f>週38!C2:E2+7</f>
        <v>44914</v>
      </c>
      <c r="D2" s="280"/>
      <c r="E2" s="281"/>
      <c r="F2" s="280">
        <f>C2+1</f>
        <v>44915</v>
      </c>
      <c r="G2" s="280"/>
      <c r="H2" s="280"/>
      <c r="I2" s="285">
        <f>F2+1</f>
        <v>44916</v>
      </c>
      <c r="J2" s="286"/>
      <c r="K2" s="287"/>
      <c r="L2" s="236">
        <f>I2+1</f>
        <v>44917</v>
      </c>
      <c r="M2" s="234"/>
      <c r="N2" s="237"/>
      <c r="O2" s="286">
        <f>L2+1</f>
        <v>44918</v>
      </c>
      <c r="P2" s="286"/>
      <c r="Q2" s="291"/>
      <c r="R2" s="118"/>
      <c r="S2" s="119"/>
      <c r="T2" s="120"/>
      <c r="U2" s="241">
        <f>O2+1</f>
        <v>44919</v>
      </c>
      <c r="V2" s="242"/>
      <c r="W2" s="243"/>
      <c r="X2" s="244">
        <f>U2+1</f>
        <v>44920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 t="str">
        <f>IFERROR(VLOOKUP($U$2,年計!$A$4:$B$368,2,FALSE),"")</f>
        <v>＜冬季休業＞～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158"/>
      <c r="M7" s="159"/>
      <c r="N7" s="160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16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164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/>
      <c r="D10" s="272"/>
      <c r="E10" s="53"/>
      <c r="F10" s="272"/>
      <c r="G10" s="272"/>
      <c r="H10" s="162"/>
      <c r="I10" s="273"/>
      <c r="J10" s="272"/>
      <c r="K10" s="53"/>
      <c r="L10" s="273"/>
      <c r="M10" s="272"/>
      <c r="N10" s="53"/>
      <c r="O10" s="272"/>
      <c r="P10" s="272"/>
      <c r="Q10" s="54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/>
      <c r="D11" s="253"/>
      <c r="E11" s="254"/>
      <c r="F11" s="263"/>
      <c r="G11" s="253"/>
      <c r="H11" s="253"/>
      <c r="I11" s="252"/>
      <c r="J11" s="253"/>
      <c r="K11" s="254"/>
      <c r="L11" s="252"/>
      <c r="M11" s="253"/>
      <c r="N11" s="254"/>
      <c r="O11" s="263"/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/>
      <c r="D14" s="257"/>
      <c r="E14" s="60"/>
      <c r="F14" s="257"/>
      <c r="G14" s="257"/>
      <c r="H14" s="35"/>
      <c r="I14" s="256"/>
      <c r="J14" s="257"/>
      <c r="K14" s="60"/>
      <c r="L14" s="256"/>
      <c r="M14" s="257"/>
      <c r="N14" s="60"/>
      <c r="O14" s="257"/>
      <c r="P14" s="257"/>
      <c r="Q14" s="61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/>
      <c r="D15" s="253"/>
      <c r="E15" s="254"/>
      <c r="F15" s="253"/>
      <c r="G15" s="253"/>
      <c r="H15" s="253"/>
      <c r="I15" s="255"/>
      <c r="J15" s="253"/>
      <c r="K15" s="254"/>
      <c r="L15" s="255"/>
      <c r="M15" s="253"/>
      <c r="N15" s="254"/>
      <c r="O15" s="253"/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/>
      <c r="D18" s="257"/>
      <c r="E18" s="60"/>
      <c r="F18" s="257"/>
      <c r="G18" s="257"/>
      <c r="H18" s="35"/>
      <c r="I18" s="256"/>
      <c r="J18" s="257"/>
      <c r="K18" s="60"/>
      <c r="L18" s="256"/>
      <c r="M18" s="257"/>
      <c r="N18" s="60"/>
      <c r="O18" s="257"/>
      <c r="P18" s="257"/>
      <c r="Q18" s="62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/>
      <c r="D19" s="253"/>
      <c r="E19" s="254"/>
      <c r="F19" s="253"/>
      <c r="G19" s="253"/>
      <c r="H19" s="253"/>
      <c r="I19" s="255"/>
      <c r="J19" s="253"/>
      <c r="K19" s="254"/>
      <c r="L19" s="255"/>
      <c r="M19" s="253"/>
      <c r="N19" s="254"/>
      <c r="O19" s="253"/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/>
      <c r="D22" s="257"/>
      <c r="E22" s="60"/>
      <c r="F22" s="257"/>
      <c r="G22" s="257"/>
      <c r="H22" s="35"/>
      <c r="I22" s="256"/>
      <c r="J22" s="257"/>
      <c r="K22" s="60"/>
      <c r="L22" s="256"/>
      <c r="M22" s="257"/>
      <c r="N22" s="60"/>
      <c r="O22" s="257"/>
      <c r="P22" s="257"/>
      <c r="Q22" s="61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/>
      <c r="D23" s="253"/>
      <c r="E23" s="254"/>
      <c r="F23" s="253"/>
      <c r="G23" s="253"/>
      <c r="H23" s="253"/>
      <c r="I23" s="255"/>
      <c r="J23" s="253"/>
      <c r="K23" s="254"/>
      <c r="L23" s="255"/>
      <c r="M23" s="253"/>
      <c r="N23" s="254"/>
      <c r="O23" s="253"/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/>
      <c r="D26" s="257"/>
      <c r="E26" s="60"/>
      <c r="F26" s="257"/>
      <c r="G26" s="257"/>
      <c r="H26" s="35"/>
      <c r="I26" s="256"/>
      <c r="J26" s="257"/>
      <c r="K26" s="60"/>
      <c r="L26" s="256"/>
      <c r="M26" s="257"/>
      <c r="N26" s="60"/>
      <c r="O26" s="257"/>
      <c r="P26" s="257"/>
      <c r="Q26" s="61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/>
      <c r="D27" s="253"/>
      <c r="E27" s="254"/>
      <c r="F27" s="253"/>
      <c r="G27" s="253"/>
      <c r="H27" s="253"/>
      <c r="I27" s="255"/>
      <c r="J27" s="253"/>
      <c r="K27" s="254"/>
      <c r="L27" s="255"/>
      <c r="M27" s="253"/>
      <c r="N27" s="254"/>
      <c r="O27" s="253"/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/>
      <c r="D30" s="257"/>
      <c r="E30" s="60"/>
      <c r="F30" s="257"/>
      <c r="G30" s="257"/>
      <c r="H30" s="35"/>
      <c r="I30" s="256"/>
      <c r="J30" s="257"/>
      <c r="K30" s="60"/>
      <c r="L30" s="256"/>
      <c r="M30" s="257"/>
      <c r="N30" s="60"/>
      <c r="O30" s="257"/>
      <c r="P30" s="257"/>
      <c r="Q30" s="61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/>
      <c r="D31" s="253"/>
      <c r="E31" s="254"/>
      <c r="F31" s="253"/>
      <c r="G31" s="253"/>
      <c r="H31" s="253"/>
      <c r="I31" s="255"/>
      <c r="J31" s="253"/>
      <c r="K31" s="254"/>
      <c r="L31" s="255"/>
      <c r="M31" s="253"/>
      <c r="N31" s="254"/>
      <c r="O31" s="253"/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16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164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16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164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16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164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16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164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16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164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16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164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16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7">
    <mergeCell ref="O27:Q28"/>
    <mergeCell ref="O30:P30"/>
    <mergeCell ref="O31:Q32"/>
    <mergeCell ref="O18:P18"/>
    <mergeCell ref="O19:Q20"/>
    <mergeCell ref="O22:P22"/>
    <mergeCell ref="O23:Q24"/>
    <mergeCell ref="O26:P26"/>
    <mergeCell ref="O7:Q7"/>
    <mergeCell ref="O10:P10"/>
    <mergeCell ref="O11:Q12"/>
    <mergeCell ref="O14:P14"/>
    <mergeCell ref="O15:Q16"/>
    <mergeCell ref="AD2:AF2"/>
    <mergeCell ref="C1:E1"/>
    <mergeCell ref="F1:H1"/>
    <mergeCell ref="I1:K1"/>
    <mergeCell ref="L1:N1"/>
    <mergeCell ref="C2:E2"/>
    <mergeCell ref="F2:H2"/>
    <mergeCell ref="I2:K2"/>
    <mergeCell ref="L2:N2"/>
    <mergeCell ref="O2:Q2"/>
    <mergeCell ref="O1:Q1"/>
    <mergeCell ref="U1:W1"/>
    <mergeCell ref="X1:Z1"/>
    <mergeCell ref="U2:W2"/>
    <mergeCell ref="X2:Z2"/>
    <mergeCell ref="B3:B6"/>
    <mergeCell ref="C3:E6"/>
    <mergeCell ref="F3:H6"/>
    <mergeCell ref="I3:K6"/>
    <mergeCell ref="L3:N6"/>
    <mergeCell ref="AB3:AB6"/>
    <mergeCell ref="AC3:AC6"/>
    <mergeCell ref="O3:Q6"/>
    <mergeCell ref="T3:T6"/>
    <mergeCell ref="U3:W6"/>
    <mergeCell ref="X3:Z6"/>
    <mergeCell ref="C7:E7"/>
    <mergeCell ref="F7:H7"/>
    <mergeCell ref="I7:K7"/>
    <mergeCell ref="B10:B12"/>
    <mergeCell ref="C10:D10"/>
    <mergeCell ref="F10:G10"/>
    <mergeCell ref="I10:J10"/>
    <mergeCell ref="C11:E12"/>
    <mergeCell ref="F11:H12"/>
    <mergeCell ref="I11:K12"/>
    <mergeCell ref="B14:B16"/>
    <mergeCell ref="C14:D14"/>
    <mergeCell ref="F14:G14"/>
    <mergeCell ref="I14:J14"/>
    <mergeCell ref="C15:E16"/>
    <mergeCell ref="F15:H16"/>
    <mergeCell ref="I15:K16"/>
    <mergeCell ref="B18:B20"/>
    <mergeCell ref="C18:D18"/>
    <mergeCell ref="F18:G18"/>
    <mergeCell ref="I18:J18"/>
    <mergeCell ref="C19:E20"/>
    <mergeCell ref="F19:H20"/>
    <mergeCell ref="I19:K20"/>
    <mergeCell ref="B22:B24"/>
    <mergeCell ref="C22:D22"/>
    <mergeCell ref="F22:G22"/>
    <mergeCell ref="I22:J22"/>
    <mergeCell ref="C23:E24"/>
    <mergeCell ref="F23:H24"/>
    <mergeCell ref="I23:K24"/>
    <mergeCell ref="B26:B28"/>
    <mergeCell ref="C26:D26"/>
    <mergeCell ref="F26:G26"/>
    <mergeCell ref="I26:J26"/>
    <mergeCell ref="C27:E28"/>
    <mergeCell ref="F27:H28"/>
    <mergeCell ref="I27:K28"/>
    <mergeCell ref="AB39:AB42"/>
    <mergeCell ref="B30:B32"/>
    <mergeCell ref="C30:D30"/>
    <mergeCell ref="F30:G30"/>
    <mergeCell ref="I30:J30"/>
    <mergeCell ref="C31:E32"/>
    <mergeCell ref="F31:H32"/>
    <mergeCell ref="I31:K32"/>
    <mergeCell ref="L30:M30"/>
    <mergeCell ref="L31:N32"/>
    <mergeCell ref="L10:M10"/>
    <mergeCell ref="L11:N12"/>
    <mergeCell ref="L14:M14"/>
    <mergeCell ref="L15:N16"/>
    <mergeCell ref="L18:M18"/>
    <mergeCell ref="L19:N20"/>
    <mergeCell ref="L22:M22"/>
    <mergeCell ref="L23:N24"/>
    <mergeCell ref="L26:M26"/>
    <mergeCell ref="L27:N28"/>
  </mergeCells>
  <phoneticPr fontId="2"/>
  <conditionalFormatting sqref="D30 G30 J30 G26 J26 D26 J22 D22 G22 J18 D18 G18 J14 D14 G14">
    <cfRule type="cellIs" dxfId="101" priority="7" stopIfTrue="1" operator="equal">
      <formula>"１年"</formula>
    </cfRule>
    <cfRule type="cellIs" dxfId="100" priority="8" stopIfTrue="1" operator="equal">
      <formula>"２年"</formula>
    </cfRule>
    <cfRule type="cellIs" dxfId="99" priority="9" stopIfTrue="1" operator="equal">
      <formula>"３年"</formula>
    </cfRule>
  </conditionalFormatting>
  <conditionalFormatting sqref="M30 M26 M22 M18 M14">
    <cfRule type="cellIs" dxfId="98" priority="4" stopIfTrue="1" operator="equal">
      <formula>"１年"</formula>
    </cfRule>
    <cfRule type="cellIs" dxfId="97" priority="5" stopIfTrue="1" operator="equal">
      <formula>"２年"</formula>
    </cfRule>
    <cfRule type="cellIs" dxfId="96" priority="6" stopIfTrue="1" operator="equal">
      <formula>"３年"</formula>
    </cfRule>
  </conditionalFormatting>
  <conditionalFormatting sqref="P30 P26 P22 P18 P14">
    <cfRule type="cellIs" dxfId="11" priority="1" stopIfTrue="1" operator="equal">
      <formula>"１年"</formula>
    </cfRule>
    <cfRule type="cellIs" dxfId="10" priority="2" stopIfTrue="1" operator="equal">
      <formula>"２年"</formula>
    </cfRule>
    <cfRule type="cellIs" dxfId="9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AA18:AA19 AC8:AD39 AA22:AA23 AE8:AE38 L30:M30 AD2 C2:R3 U3:AA3 U2 AA2 X2 AC3:AD3 C10:C11 F22:G22 C23:E24 I23 F23 I22:J22 I19 F18:G18 I18:J18 C19 F19 C18:D18 C14:C16 D14 F15 D15:E16 I14:J14 I15 F14:G14 I10:I11 F10:F11 C22:D22 C27 I26:J26 F27 I27 F26:G26 C26:D26 C30:D30 I31 C31:E33 F30:G30 I30:J30 F31 AC7:AE7 U7:AA7 AA10:AA11 L23 L22:M22 L19 L18:M18 L14:M14 L15 L10:L11 L26:M26 L27 L31 C7:R7 O23 O18:P18 O19 O14:P14 O15 O10:O11 O22:P22 O27 O26:P26 O30:P30 O31"/>
    <dataValidation imeMode="off" allowBlank="1" showInputMessage="1" showErrorMessage="1" sqref="Q14:R14 Q18:R18 Q26:R26 Q30:R30 Q10:R10 Q22:R22 K30 E22 K22 H22 H18 E18 K18 E14 H14 K14 K10 E10 H10 K26 H26 E26 H30 E30 N30 N22 N18 N14 N10 N26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L13" sqref="L13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44921</v>
      </c>
      <c r="D1" s="215"/>
      <c r="E1" s="215"/>
      <c r="F1" s="215">
        <f>$C$2+1</f>
        <v>44922</v>
      </c>
      <c r="G1" s="215"/>
      <c r="H1" s="215"/>
      <c r="I1" s="215">
        <f>$C$2+2</f>
        <v>44923</v>
      </c>
      <c r="J1" s="215"/>
      <c r="K1" s="215"/>
      <c r="L1" s="215">
        <f>$C$2+3</f>
        <v>44924</v>
      </c>
      <c r="M1" s="215"/>
      <c r="N1" s="215"/>
      <c r="O1" s="215">
        <f>$C$2+4</f>
        <v>44925</v>
      </c>
      <c r="P1" s="215"/>
      <c r="Q1" s="215"/>
      <c r="R1" s="6"/>
      <c r="S1" s="6"/>
      <c r="T1" s="6"/>
      <c r="U1" s="215">
        <f>$C$2+5</f>
        <v>44926</v>
      </c>
      <c r="V1" s="215"/>
      <c r="W1" s="215"/>
      <c r="X1" s="215">
        <f>$C$2+6</f>
        <v>44927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'39週'!AF1+1</f>
        <v>40</v>
      </c>
    </row>
    <row r="2" spans="2:32" ht="27" customHeight="1" thickTop="1" thickBot="1" x14ac:dyDescent="0.55000000000000004">
      <c r="B2" s="8"/>
      <c r="C2" s="236">
        <f>'39週'!C2:E2+7</f>
        <v>44921</v>
      </c>
      <c r="D2" s="234"/>
      <c r="E2" s="237"/>
      <c r="F2" s="280">
        <f>C2+1</f>
        <v>44922</v>
      </c>
      <c r="G2" s="280"/>
      <c r="H2" s="280"/>
      <c r="I2" s="285">
        <f>F2+1</f>
        <v>44923</v>
      </c>
      <c r="J2" s="286"/>
      <c r="K2" s="287"/>
      <c r="L2" s="279">
        <f>I2+1</f>
        <v>44924</v>
      </c>
      <c r="M2" s="280"/>
      <c r="N2" s="281"/>
      <c r="O2" s="280">
        <f>L2+1</f>
        <v>44925</v>
      </c>
      <c r="P2" s="280"/>
      <c r="Q2" s="284"/>
      <c r="R2" s="118"/>
      <c r="S2" s="119"/>
      <c r="T2" s="120"/>
      <c r="U2" s="241">
        <f>O2+1</f>
        <v>44926</v>
      </c>
      <c r="V2" s="242"/>
      <c r="W2" s="243"/>
      <c r="X2" s="244">
        <f>U2+1</f>
        <v>44927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 t="str">
        <f>IFERROR(VLOOKUP($X$2,年計!$A$4:$B$368,2,FALSE),"")</f>
        <v>＜元日＞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19"/>
      <c r="D7" s="20"/>
      <c r="E7" s="21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3"/>
      <c r="C10" s="24"/>
      <c r="D10" s="10"/>
      <c r="E10" s="25"/>
      <c r="F10" s="24"/>
      <c r="G10" s="10"/>
      <c r="H10" s="25"/>
      <c r="I10" s="24"/>
      <c r="J10" s="10"/>
      <c r="K10" s="25"/>
      <c r="L10" s="24"/>
      <c r="M10" s="10"/>
      <c r="N10" s="25"/>
      <c r="O10" s="24"/>
      <c r="P10" s="10"/>
      <c r="Q10" s="26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9"/>
      <c r="C11" s="30"/>
      <c r="D11" s="31"/>
      <c r="E11" s="32"/>
      <c r="F11" s="30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3"/>
      <c r="C12" s="24"/>
      <c r="D12" s="10"/>
      <c r="E12" s="25"/>
      <c r="F12" s="24"/>
      <c r="G12" s="10"/>
      <c r="H12" s="25"/>
      <c r="I12" s="24"/>
      <c r="J12" s="10"/>
      <c r="K12" s="25"/>
      <c r="L12" s="24"/>
      <c r="M12" s="10"/>
      <c r="N12" s="25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29"/>
      <c r="C13" s="30"/>
      <c r="D13" s="31"/>
      <c r="E13" s="32"/>
      <c r="F13" s="30"/>
      <c r="G13" s="31"/>
      <c r="H13" s="32"/>
      <c r="I13" s="30"/>
      <c r="J13" s="31"/>
      <c r="K13" s="32"/>
      <c r="L13" s="30"/>
      <c r="M13" s="31"/>
      <c r="N13" s="32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3">
        <v>6</v>
      </c>
      <c r="C14" s="24"/>
      <c r="D14" s="10"/>
      <c r="E14" s="25"/>
      <c r="F14" s="24"/>
      <c r="G14" s="10"/>
      <c r="H14" s="25"/>
      <c r="I14" s="24"/>
      <c r="J14" s="10"/>
      <c r="K14" s="25"/>
      <c r="L14" s="24"/>
      <c r="M14" s="10"/>
      <c r="N14" s="25"/>
      <c r="O14" s="24"/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9"/>
      <c r="C15" s="30"/>
      <c r="D15" s="31"/>
      <c r="E15" s="32"/>
      <c r="F15" s="30"/>
      <c r="G15" s="31"/>
      <c r="H15" s="32"/>
      <c r="I15" s="30"/>
      <c r="J15" s="31"/>
      <c r="K15" s="32"/>
      <c r="L15" s="30"/>
      <c r="M15" s="31"/>
      <c r="N15" s="32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3">
        <v>7</v>
      </c>
      <c r="C16" s="24"/>
      <c r="D16" s="10"/>
      <c r="E16" s="25"/>
      <c r="F16" s="24"/>
      <c r="G16" s="10"/>
      <c r="H16" s="25"/>
      <c r="I16" s="24"/>
      <c r="J16" s="10"/>
      <c r="K16" s="25"/>
      <c r="L16" s="24"/>
      <c r="M16" s="10"/>
      <c r="N16" s="25"/>
      <c r="O16" s="24"/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29"/>
      <c r="C17" s="30"/>
      <c r="D17" s="31"/>
      <c r="E17" s="32"/>
      <c r="F17" s="30"/>
      <c r="G17" s="31"/>
      <c r="H17" s="32"/>
      <c r="I17" s="30"/>
      <c r="J17" s="31"/>
      <c r="K17" s="32"/>
      <c r="L17" s="30"/>
      <c r="M17" s="31"/>
      <c r="N17" s="32"/>
      <c r="O17" s="30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3">
        <v>8</v>
      </c>
      <c r="C18" s="24"/>
      <c r="D18" s="10"/>
      <c r="E18" s="25"/>
      <c r="F18" s="24"/>
      <c r="G18" s="10"/>
      <c r="H18" s="25"/>
      <c r="I18" s="24"/>
      <c r="J18" s="10"/>
      <c r="K18" s="25"/>
      <c r="L18" s="24"/>
      <c r="M18" s="10"/>
      <c r="N18" s="25"/>
      <c r="O18" s="24"/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9"/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1"/>
      <c r="N19" s="32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3">
        <v>9</v>
      </c>
      <c r="C20" s="24"/>
      <c r="D20" s="10"/>
      <c r="E20" s="25"/>
      <c r="F20" s="24"/>
      <c r="G20" s="10"/>
      <c r="H20" s="25"/>
      <c r="I20" s="24"/>
      <c r="J20" s="10"/>
      <c r="K20" s="25"/>
      <c r="L20" s="24"/>
      <c r="M20" s="10"/>
      <c r="N20" s="25"/>
      <c r="O20" s="24"/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29"/>
      <c r="C21" s="30"/>
      <c r="D21" s="31"/>
      <c r="E21" s="32"/>
      <c r="F21" s="30"/>
      <c r="G21" s="31"/>
      <c r="H21" s="32"/>
      <c r="I21" s="30"/>
      <c r="J21" s="31"/>
      <c r="K21" s="32"/>
      <c r="L21" s="30"/>
      <c r="M21" s="31"/>
      <c r="N21" s="32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3">
        <v>10</v>
      </c>
      <c r="C22" s="24"/>
      <c r="D22" s="10"/>
      <c r="E22" s="25"/>
      <c r="F22" s="24"/>
      <c r="G22" s="10"/>
      <c r="H22" s="25"/>
      <c r="I22" s="24"/>
      <c r="J22" s="10"/>
      <c r="K22" s="25"/>
      <c r="L22" s="24"/>
      <c r="M22" s="10"/>
      <c r="N22" s="25"/>
      <c r="O22" s="24"/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9"/>
      <c r="C23" s="30"/>
      <c r="D23" s="31"/>
      <c r="E23" s="32"/>
      <c r="F23" s="30"/>
      <c r="G23" s="31"/>
      <c r="H23" s="32"/>
      <c r="I23" s="30"/>
      <c r="J23" s="31"/>
      <c r="K23" s="32"/>
      <c r="L23" s="30"/>
      <c r="M23" s="31"/>
      <c r="N23" s="32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3">
        <v>11</v>
      </c>
      <c r="C24" s="24"/>
      <c r="D24" s="10"/>
      <c r="E24" s="25"/>
      <c r="F24" s="24"/>
      <c r="G24" s="10"/>
      <c r="H24" s="25"/>
      <c r="I24" s="24"/>
      <c r="J24" s="10"/>
      <c r="K24" s="25"/>
      <c r="L24" s="24"/>
      <c r="M24" s="10"/>
      <c r="N24" s="25"/>
      <c r="O24" s="24"/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29"/>
      <c r="C25" s="30"/>
      <c r="D25" s="31"/>
      <c r="E25" s="32"/>
      <c r="F25" s="30"/>
      <c r="G25" s="31"/>
      <c r="H25" s="32"/>
      <c r="I25" s="30"/>
      <c r="J25" s="31"/>
      <c r="K25" s="32"/>
      <c r="L25" s="30"/>
      <c r="M25" s="31"/>
      <c r="N25" s="32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3">
        <v>12</v>
      </c>
      <c r="C26" s="24"/>
      <c r="D26" s="10"/>
      <c r="E26" s="25"/>
      <c r="F26" s="24"/>
      <c r="G26" s="10"/>
      <c r="H26" s="25"/>
      <c r="I26" s="24"/>
      <c r="J26" s="10"/>
      <c r="K26" s="25"/>
      <c r="L26" s="24"/>
      <c r="M26" s="10"/>
      <c r="N26" s="25"/>
      <c r="O26" s="24"/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9"/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3">
        <v>13</v>
      </c>
      <c r="C28" s="24"/>
      <c r="D28" s="10"/>
      <c r="E28" s="25"/>
      <c r="F28" s="24"/>
      <c r="G28" s="10"/>
      <c r="H28" s="25"/>
      <c r="I28" s="24"/>
      <c r="J28" s="10"/>
      <c r="K28" s="25"/>
      <c r="L28" s="24"/>
      <c r="M28" s="10"/>
      <c r="N28" s="25"/>
      <c r="O28" s="24"/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29"/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3">
        <v>14</v>
      </c>
      <c r="C30" s="24"/>
      <c r="D30" s="10"/>
      <c r="E30" s="25"/>
      <c r="F30" s="24"/>
      <c r="G30" s="10"/>
      <c r="H30" s="25"/>
      <c r="I30" s="24"/>
      <c r="J30" s="10"/>
      <c r="K30" s="25"/>
      <c r="L30" s="24"/>
      <c r="M30" s="10"/>
      <c r="N30" s="25"/>
      <c r="O30" s="24"/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9"/>
      <c r="C31" s="30"/>
      <c r="D31" s="31"/>
      <c r="E31" s="32"/>
      <c r="F31" s="30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3">
        <v>15</v>
      </c>
      <c r="C32" s="24"/>
      <c r="D32" s="10"/>
      <c r="E32" s="25"/>
      <c r="F32" s="24"/>
      <c r="G32" s="10"/>
      <c r="H32" s="25"/>
      <c r="I32" s="24"/>
      <c r="J32" s="10"/>
      <c r="K32" s="25"/>
      <c r="L32" s="24"/>
      <c r="M32" s="10"/>
      <c r="N32" s="25"/>
      <c r="O32" s="24"/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29"/>
      <c r="C33" s="30"/>
      <c r="D33" s="31"/>
      <c r="E33" s="3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31">
    <mergeCell ref="AD2:AF2"/>
    <mergeCell ref="C1:E1"/>
    <mergeCell ref="F1:H1"/>
    <mergeCell ref="I1:K1"/>
    <mergeCell ref="L1:N1"/>
    <mergeCell ref="C2:E2"/>
    <mergeCell ref="F2:H2"/>
    <mergeCell ref="I2:K2"/>
    <mergeCell ref="L2:N2"/>
    <mergeCell ref="O2:Q2"/>
    <mergeCell ref="O1:Q1"/>
    <mergeCell ref="U1:W1"/>
    <mergeCell ref="X1:Z1"/>
    <mergeCell ref="U2:W2"/>
    <mergeCell ref="X2:Z2"/>
    <mergeCell ref="B3:B6"/>
    <mergeCell ref="C3:E6"/>
    <mergeCell ref="F3:H6"/>
    <mergeCell ref="I3:K6"/>
    <mergeCell ref="L3:N6"/>
    <mergeCell ref="AB39:AB42"/>
    <mergeCell ref="AB3:AB6"/>
    <mergeCell ref="AC3:AC6"/>
    <mergeCell ref="F7:H7"/>
    <mergeCell ref="I7:K7"/>
    <mergeCell ref="L7:N7"/>
    <mergeCell ref="O7:Q7"/>
    <mergeCell ref="O3:Q6"/>
    <mergeCell ref="T3:T6"/>
    <mergeCell ref="U3:W6"/>
    <mergeCell ref="X3:Z6"/>
  </mergeCells>
  <phoneticPr fontId="2"/>
  <dataValidations count="2">
    <dataValidation imeMode="off" allowBlank="1" showInputMessage="1" showErrorMessage="1" sqref="R22 R14 R18 R26 R30 R10"/>
    <dataValidation imeMode="on" allowBlank="1" showInputMessage="1" showErrorMessage="1" sqref="AA26:AA27 AA14:AA15 AA30:AA31 U7:Z7 AA18:AA19 AC8:AD39 AA22:AA23 AE8:AE38 C7:R7 AD2 C2:R3 U3:AA3 U2 AA2 X2 AC3:AD3 AE7 AC7:AD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L3" sqref="L3:N6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44928</v>
      </c>
      <c r="D1" s="215"/>
      <c r="E1" s="215"/>
      <c r="F1" s="215">
        <f>$C$2+1</f>
        <v>44929</v>
      </c>
      <c r="G1" s="215"/>
      <c r="H1" s="215"/>
      <c r="I1" s="215">
        <f>$C$2+2</f>
        <v>44930</v>
      </c>
      <c r="J1" s="215"/>
      <c r="K1" s="215"/>
      <c r="L1" s="215">
        <f>$C$2+3</f>
        <v>44931</v>
      </c>
      <c r="M1" s="215"/>
      <c r="N1" s="215"/>
      <c r="O1" s="215">
        <f>$C$2+4</f>
        <v>44932</v>
      </c>
      <c r="P1" s="215"/>
      <c r="Q1" s="215"/>
      <c r="R1" s="6"/>
      <c r="S1" s="6"/>
      <c r="T1" s="6"/>
      <c r="U1" s="215">
        <f>$C$2+5</f>
        <v>44933</v>
      </c>
      <c r="V1" s="215"/>
      <c r="W1" s="215"/>
      <c r="X1" s="215">
        <f>$C$2+6</f>
        <v>44934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'40週'!AF1+1</f>
        <v>41</v>
      </c>
    </row>
    <row r="2" spans="2:32" ht="27" customHeight="1" thickTop="1" thickBot="1" x14ac:dyDescent="0.55000000000000004">
      <c r="B2" s="8"/>
      <c r="C2" s="282">
        <f>'40週'!C2:E2+7</f>
        <v>44928</v>
      </c>
      <c r="D2" s="244"/>
      <c r="E2" s="283"/>
      <c r="F2" s="234">
        <f>C2+1</f>
        <v>44929</v>
      </c>
      <c r="G2" s="234"/>
      <c r="H2" s="234"/>
      <c r="I2" s="236">
        <f>F2+1</f>
        <v>44930</v>
      </c>
      <c r="J2" s="234"/>
      <c r="K2" s="237"/>
      <c r="L2" s="236">
        <f>I2+1</f>
        <v>44931</v>
      </c>
      <c r="M2" s="234"/>
      <c r="N2" s="237"/>
      <c r="O2" s="234">
        <f>L2+1</f>
        <v>44932</v>
      </c>
      <c r="P2" s="234"/>
      <c r="Q2" s="235"/>
      <c r="R2" s="118"/>
      <c r="S2" s="119"/>
      <c r="T2" s="120"/>
      <c r="U2" s="241">
        <f>O2+1</f>
        <v>44933</v>
      </c>
      <c r="V2" s="242"/>
      <c r="W2" s="243"/>
      <c r="X2" s="244">
        <f>U2+1</f>
        <v>44934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 t="str">
        <f>IFERROR(VLOOKUP($C$2,年計!$A$4:$B$368,2,FALSE),"")</f>
        <v>＜振替休日＞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 t="str">
        <f>IFERROR(VLOOKUP($U$2,年計!$A$4:$B$368,2,FALSE),"")</f>
        <v>～＜冬季休業＞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4"/>
      <c r="D10" s="10"/>
      <c r="E10" s="25"/>
      <c r="F10" s="24"/>
      <c r="G10" s="10"/>
      <c r="H10" s="25"/>
      <c r="I10" s="24"/>
      <c r="J10" s="10"/>
      <c r="K10" s="25"/>
      <c r="L10" s="24"/>
      <c r="M10" s="10"/>
      <c r="N10" s="25"/>
      <c r="O10" s="24"/>
      <c r="P10" s="10"/>
      <c r="Q10" s="26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30"/>
      <c r="D11" s="31"/>
      <c r="E11" s="32"/>
      <c r="F11" s="30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4"/>
      <c r="D12" s="10"/>
      <c r="E12" s="25"/>
      <c r="F12" s="24"/>
      <c r="G12" s="10"/>
      <c r="H12" s="25"/>
      <c r="I12" s="24"/>
      <c r="J12" s="10"/>
      <c r="K12" s="25"/>
      <c r="L12" s="24"/>
      <c r="M12" s="10"/>
      <c r="N12" s="25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30"/>
      <c r="D13" s="31"/>
      <c r="E13" s="32"/>
      <c r="F13" s="30"/>
      <c r="G13" s="31"/>
      <c r="H13" s="32"/>
      <c r="I13" s="30"/>
      <c r="J13" s="31"/>
      <c r="K13" s="32"/>
      <c r="L13" s="30"/>
      <c r="M13" s="31"/>
      <c r="N13" s="32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155">
        <v>6</v>
      </c>
      <c r="D14" s="10"/>
      <c r="E14" s="25"/>
      <c r="F14" s="155"/>
      <c r="G14" s="10"/>
      <c r="H14" s="25"/>
      <c r="I14" s="155"/>
      <c r="J14" s="10"/>
      <c r="K14" s="25"/>
      <c r="L14" s="155"/>
      <c r="M14" s="10"/>
      <c r="N14" s="25"/>
      <c r="O14" s="24"/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30"/>
      <c r="D15" s="31"/>
      <c r="E15" s="32"/>
      <c r="F15" s="30"/>
      <c r="G15" s="31"/>
      <c r="H15" s="32"/>
      <c r="I15" s="30"/>
      <c r="J15" s="31"/>
      <c r="K15" s="32"/>
      <c r="L15" s="30"/>
      <c r="M15" s="31"/>
      <c r="N15" s="32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155">
        <v>7</v>
      </c>
      <c r="D16" s="10"/>
      <c r="E16" s="25"/>
      <c r="F16" s="155"/>
      <c r="G16" s="10"/>
      <c r="H16" s="25"/>
      <c r="I16" s="155"/>
      <c r="J16" s="10"/>
      <c r="K16" s="25"/>
      <c r="L16" s="155"/>
      <c r="M16" s="10"/>
      <c r="N16" s="25"/>
      <c r="O16" s="24"/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154"/>
      <c r="D17" s="31"/>
      <c r="E17" s="32"/>
      <c r="F17" s="154"/>
      <c r="G17" s="31"/>
      <c r="H17" s="32"/>
      <c r="I17" s="154"/>
      <c r="J17" s="31"/>
      <c r="K17" s="32"/>
      <c r="L17" s="154"/>
      <c r="M17" s="31"/>
      <c r="N17" s="32"/>
      <c r="O17" s="30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155">
        <v>8</v>
      </c>
      <c r="D18" s="10"/>
      <c r="E18" s="25"/>
      <c r="F18" s="155"/>
      <c r="G18" s="10"/>
      <c r="H18" s="25"/>
      <c r="I18" s="155"/>
      <c r="J18" s="10"/>
      <c r="K18" s="25"/>
      <c r="L18" s="155"/>
      <c r="M18" s="10"/>
      <c r="N18" s="25"/>
      <c r="O18" s="24"/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1"/>
      <c r="N19" s="32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155">
        <v>9</v>
      </c>
      <c r="D20" s="10"/>
      <c r="E20" s="25"/>
      <c r="F20" s="155"/>
      <c r="G20" s="10"/>
      <c r="H20" s="25"/>
      <c r="I20" s="155"/>
      <c r="J20" s="10"/>
      <c r="K20" s="25"/>
      <c r="L20" s="155"/>
      <c r="M20" s="10"/>
      <c r="N20" s="25"/>
      <c r="O20" s="24"/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30"/>
      <c r="D21" s="31"/>
      <c r="E21" s="32"/>
      <c r="F21" s="30"/>
      <c r="G21" s="31"/>
      <c r="H21" s="32"/>
      <c r="I21" s="30"/>
      <c r="J21" s="31"/>
      <c r="K21" s="32"/>
      <c r="L21" s="30"/>
      <c r="M21" s="31"/>
      <c r="N21" s="32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155">
        <v>10</v>
      </c>
      <c r="D22" s="10"/>
      <c r="E22" s="25"/>
      <c r="F22" s="155"/>
      <c r="G22" s="10"/>
      <c r="H22" s="25"/>
      <c r="I22" s="155"/>
      <c r="J22" s="10"/>
      <c r="K22" s="25"/>
      <c r="L22" s="155"/>
      <c r="M22" s="10"/>
      <c r="N22" s="25"/>
      <c r="O22" s="24"/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30"/>
      <c r="D23" s="31"/>
      <c r="E23" s="32"/>
      <c r="F23" s="30"/>
      <c r="G23" s="31"/>
      <c r="H23" s="32"/>
      <c r="I23" s="30"/>
      <c r="J23" s="31"/>
      <c r="K23" s="32"/>
      <c r="L23" s="30"/>
      <c r="M23" s="31"/>
      <c r="N23" s="32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155">
        <v>11</v>
      </c>
      <c r="D24" s="10"/>
      <c r="E24" s="25"/>
      <c r="F24" s="155"/>
      <c r="G24" s="10"/>
      <c r="H24" s="25"/>
      <c r="I24" s="155"/>
      <c r="J24" s="10"/>
      <c r="K24" s="25"/>
      <c r="L24" s="155"/>
      <c r="M24" s="10"/>
      <c r="N24" s="25"/>
      <c r="O24" s="24"/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30"/>
      <c r="D25" s="31"/>
      <c r="E25" s="32"/>
      <c r="F25" s="30"/>
      <c r="G25" s="31"/>
      <c r="H25" s="32"/>
      <c r="I25" s="30"/>
      <c r="J25" s="31"/>
      <c r="K25" s="32"/>
      <c r="L25" s="30"/>
      <c r="M25" s="31"/>
      <c r="N25" s="32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155">
        <v>12</v>
      </c>
      <c r="D26" s="10"/>
      <c r="E26" s="25"/>
      <c r="F26" s="155"/>
      <c r="G26" s="10"/>
      <c r="H26" s="25"/>
      <c r="I26" s="155"/>
      <c r="J26" s="10"/>
      <c r="K26" s="25"/>
      <c r="L26" s="155"/>
      <c r="M26" s="10"/>
      <c r="N26" s="25"/>
      <c r="O26" s="24"/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155">
        <v>13</v>
      </c>
      <c r="D28" s="10"/>
      <c r="E28" s="25"/>
      <c r="F28" s="155"/>
      <c r="G28" s="10"/>
      <c r="H28" s="25"/>
      <c r="I28" s="155"/>
      <c r="J28" s="10"/>
      <c r="K28" s="25"/>
      <c r="L28" s="155"/>
      <c r="M28" s="10"/>
      <c r="N28" s="25"/>
      <c r="O28" s="24"/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155">
        <v>14</v>
      </c>
      <c r="D30" s="10"/>
      <c r="E30" s="25"/>
      <c r="F30" s="155"/>
      <c r="G30" s="10"/>
      <c r="H30" s="25"/>
      <c r="I30" s="155"/>
      <c r="J30" s="10"/>
      <c r="K30" s="25"/>
      <c r="L30" s="155"/>
      <c r="M30" s="10"/>
      <c r="N30" s="25"/>
      <c r="O30" s="24"/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30"/>
      <c r="D31" s="31"/>
      <c r="E31" s="32"/>
      <c r="F31" s="30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155">
        <v>15</v>
      </c>
      <c r="D32" s="10"/>
      <c r="E32" s="25"/>
      <c r="F32" s="155"/>
      <c r="G32" s="10"/>
      <c r="H32" s="25"/>
      <c r="I32" s="155"/>
      <c r="J32" s="10"/>
      <c r="K32" s="25"/>
      <c r="L32" s="155"/>
      <c r="M32" s="10"/>
      <c r="N32" s="25"/>
      <c r="O32" s="24"/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30"/>
      <c r="D33" s="31"/>
      <c r="E33" s="3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38">
    <mergeCell ref="B30:B32"/>
    <mergeCell ref="B10:B12"/>
    <mergeCell ref="B14:B16"/>
    <mergeCell ref="B18:B20"/>
    <mergeCell ref="B22:B24"/>
    <mergeCell ref="B26:B28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AB39:AB42"/>
    <mergeCell ref="C7:E7"/>
    <mergeCell ref="F7:H7"/>
    <mergeCell ref="I7:K7"/>
    <mergeCell ref="L7:N7"/>
    <mergeCell ref="O7:Q7"/>
  </mergeCells>
  <phoneticPr fontId="2"/>
  <conditionalFormatting sqref="P30 P26 P22 P18 P14">
    <cfRule type="cellIs" dxfId="95" priority="4" stopIfTrue="1" operator="equal">
      <formula>"１年"</formula>
    </cfRule>
    <cfRule type="cellIs" dxfId="94" priority="5" stopIfTrue="1" operator="equal">
      <formula>"２年"</formula>
    </cfRule>
    <cfRule type="cellIs" dxfId="93" priority="6" stopIfTrue="1" operator="equal">
      <formula>"３年"</formula>
    </cfRule>
  </conditionalFormatting>
  <dataValidations count="2">
    <dataValidation imeMode="on" allowBlank="1" showInputMessage="1" showErrorMessage="1" sqref="AA26:AA27 AA14:AA15 AA30:AA31 AA18:AA19 AC8:AD39 AA22:AA23 AE8:AE38 C7:R7 AD2 C2:R3 U3:AA3 U2 AA2 X2 AC3:AD3 U7:AA7 AA10:AA11 AC7:AE7"/>
    <dataValidation imeMode="off" allowBlank="1" showInputMessage="1" showErrorMessage="1" sqref="R14 R18 R26 R30 R10 R22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44935</v>
      </c>
      <c r="D1" s="215"/>
      <c r="E1" s="215"/>
      <c r="F1" s="215">
        <f>$C$2+1</f>
        <v>44936</v>
      </c>
      <c r="G1" s="215"/>
      <c r="H1" s="215"/>
      <c r="I1" s="215">
        <f>$C$2+2</f>
        <v>44937</v>
      </c>
      <c r="J1" s="215"/>
      <c r="K1" s="215"/>
      <c r="L1" s="215">
        <f>$C$2+3</f>
        <v>44938</v>
      </c>
      <c r="M1" s="215"/>
      <c r="N1" s="215"/>
      <c r="O1" s="215">
        <f>$C$2+4</f>
        <v>44939</v>
      </c>
      <c r="P1" s="215"/>
      <c r="Q1" s="215"/>
      <c r="R1" s="6"/>
      <c r="S1" s="6"/>
      <c r="T1" s="6"/>
      <c r="U1" s="215">
        <f>$C$2+5</f>
        <v>44940</v>
      </c>
      <c r="V1" s="215"/>
      <c r="W1" s="215"/>
      <c r="X1" s="215">
        <f>$C$2+6</f>
        <v>44941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'41週'!AF1+1</f>
        <v>42</v>
      </c>
    </row>
    <row r="2" spans="2:32" ht="27" customHeight="1" thickTop="1" thickBot="1" x14ac:dyDescent="0.55000000000000004">
      <c r="B2" s="8"/>
      <c r="C2" s="282">
        <f>'41週'!C2:E2+7</f>
        <v>44935</v>
      </c>
      <c r="D2" s="244"/>
      <c r="E2" s="283"/>
      <c r="F2" s="234">
        <f>C2+1</f>
        <v>44936</v>
      </c>
      <c r="G2" s="234"/>
      <c r="H2" s="234"/>
      <c r="I2" s="236">
        <f>F2+1</f>
        <v>44937</v>
      </c>
      <c r="J2" s="234"/>
      <c r="K2" s="237"/>
      <c r="L2" s="236">
        <f>I2+1</f>
        <v>44938</v>
      </c>
      <c r="M2" s="234"/>
      <c r="N2" s="237"/>
      <c r="O2" s="234">
        <f>L2+1</f>
        <v>44939</v>
      </c>
      <c r="P2" s="234"/>
      <c r="Q2" s="235"/>
      <c r="R2" s="118"/>
      <c r="S2" s="119"/>
      <c r="T2" s="120"/>
      <c r="U2" s="241">
        <f>O2+1</f>
        <v>44940</v>
      </c>
      <c r="V2" s="242"/>
      <c r="W2" s="243"/>
      <c r="X2" s="244">
        <f>U2+1</f>
        <v>44941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 t="str">
        <f>IFERROR(VLOOKUP($C$2,年計!$A$4:$B$368,2,FALSE),"")</f>
        <v>＜成人の日＞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4"/>
      <c r="D10" s="10"/>
      <c r="E10" s="25"/>
      <c r="F10" s="273">
        <v>0</v>
      </c>
      <c r="G10" s="272"/>
      <c r="H10" s="53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30"/>
      <c r="D11" s="31"/>
      <c r="E11" s="32"/>
      <c r="F11" s="252">
        <v>0</v>
      </c>
      <c r="G11" s="253"/>
      <c r="H11" s="254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4"/>
      <c r="D12" s="10"/>
      <c r="E12" s="25"/>
      <c r="F12" s="255"/>
      <c r="G12" s="253"/>
      <c r="H12" s="254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30"/>
      <c r="D13" s="31"/>
      <c r="E13" s="32"/>
      <c r="F13" s="56"/>
      <c r="G13" s="57"/>
      <c r="H13" s="58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155">
        <v>6</v>
      </c>
      <c r="D14" s="10"/>
      <c r="E14" s="25"/>
      <c r="F14" s="256">
        <v>0</v>
      </c>
      <c r="G14" s="257"/>
      <c r="H14" s="60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30"/>
      <c r="D15" s="31"/>
      <c r="E15" s="32"/>
      <c r="F15" s="255">
        <v>0</v>
      </c>
      <c r="G15" s="253"/>
      <c r="H15" s="254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155">
        <v>7</v>
      </c>
      <c r="D16" s="10"/>
      <c r="E16" s="25"/>
      <c r="F16" s="255"/>
      <c r="G16" s="253"/>
      <c r="H16" s="254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154"/>
      <c r="D17" s="31"/>
      <c r="E17" s="32"/>
      <c r="F17" s="56"/>
      <c r="G17" s="57"/>
      <c r="H17" s="58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155">
        <v>8</v>
      </c>
      <c r="D18" s="10"/>
      <c r="E18" s="25"/>
      <c r="F18" s="256">
        <v>0</v>
      </c>
      <c r="G18" s="257"/>
      <c r="H18" s="60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30"/>
      <c r="D19" s="31"/>
      <c r="E19" s="32"/>
      <c r="F19" s="255">
        <v>0</v>
      </c>
      <c r="G19" s="253"/>
      <c r="H19" s="254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155">
        <v>9</v>
      </c>
      <c r="D20" s="10"/>
      <c r="E20" s="25"/>
      <c r="F20" s="255"/>
      <c r="G20" s="253"/>
      <c r="H20" s="254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30"/>
      <c r="D21" s="31"/>
      <c r="E21" s="32"/>
      <c r="F21" s="56"/>
      <c r="G21" s="57"/>
      <c r="H21" s="58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155">
        <v>10</v>
      </c>
      <c r="D22" s="10"/>
      <c r="E22" s="25"/>
      <c r="F22" s="256">
        <v>0</v>
      </c>
      <c r="G22" s="257"/>
      <c r="H22" s="60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30"/>
      <c r="D23" s="31"/>
      <c r="E23" s="32"/>
      <c r="F23" s="255">
        <v>0</v>
      </c>
      <c r="G23" s="253"/>
      <c r="H23" s="254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155">
        <v>11</v>
      </c>
      <c r="D24" s="10"/>
      <c r="E24" s="25"/>
      <c r="F24" s="255"/>
      <c r="G24" s="253"/>
      <c r="H24" s="254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30"/>
      <c r="D25" s="31"/>
      <c r="E25" s="32"/>
      <c r="F25" s="56"/>
      <c r="G25" s="57"/>
      <c r="H25" s="58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155">
        <v>12</v>
      </c>
      <c r="D26" s="10"/>
      <c r="E26" s="25"/>
      <c r="F26" s="256">
        <v>0</v>
      </c>
      <c r="G26" s="257"/>
      <c r="H26" s="60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30"/>
      <c r="D27" s="31"/>
      <c r="E27" s="32"/>
      <c r="F27" s="255">
        <v>0</v>
      </c>
      <c r="G27" s="253"/>
      <c r="H27" s="254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155">
        <v>13</v>
      </c>
      <c r="D28" s="10"/>
      <c r="E28" s="25"/>
      <c r="F28" s="255"/>
      <c r="G28" s="253"/>
      <c r="H28" s="254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30"/>
      <c r="D29" s="31"/>
      <c r="E29" s="32"/>
      <c r="F29" s="56"/>
      <c r="G29" s="57"/>
      <c r="H29" s="58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155">
        <v>14</v>
      </c>
      <c r="D30" s="10"/>
      <c r="E30" s="25"/>
      <c r="F30" s="256">
        <v>0</v>
      </c>
      <c r="G30" s="257"/>
      <c r="H30" s="60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30"/>
      <c r="D31" s="31"/>
      <c r="E31" s="32"/>
      <c r="F31" s="255" t="s">
        <v>5</v>
      </c>
      <c r="G31" s="253"/>
      <c r="H31" s="254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155">
        <v>15</v>
      </c>
      <c r="D32" s="10"/>
      <c r="E32" s="25"/>
      <c r="F32" s="255"/>
      <c r="G32" s="253"/>
      <c r="H32" s="254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30"/>
      <c r="D33" s="31"/>
      <c r="E33" s="32"/>
      <c r="F33" s="56"/>
      <c r="G33" s="57"/>
      <c r="H33" s="58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86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C7:E7"/>
    <mergeCell ref="O15:Q16"/>
    <mergeCell ref="F7:H7"/>
    <mergeCell ref="I7:K7"/>
    <mergeCell ref="L7:N7"/>
    <mergeCell ref="O7:Q7"/>
    <mergeCell ref="O10:P10"/>
    <mergeCell ref="F11:H12"/>
    <mergeCell ref="I11:K12"/>
    <mergeCell ref="L11:N12"/>
    <mergeCell ref="O11:Q12"/>
    <mergeCell ref="L14:M14"/>
    <mergeCell ref="O14:P14"/>
    <mergeCell ref="B14:B16"/>
    <mergeCell ref="F14:G14"/>
    <mergeCell ref="I14:J14"/>
    <mergeCell ref="L18:M18"/>
    <mergeCell ref="F15:H16"/>
    <mergeCell ref="I15:K16"/>
    <mergeCell ref="L15:N16"/>
    <mergeCell ref="L19:N20"/>
    <mergeCell ref="O19:Q20"/>
    <mergeCell ref="B18:B20"/>
    <mergeCell ref="F18:G18"/>
    <mergeCell ref="I18:J18"/>
    <mergeCell ref="F19:H20"/>
    <mergeCell ref="I19:K20"/>
    <mergeCell ref="O18:P18"/>
    <mergeCell ref="B22:B24"/>
    <mergeCell ref="F22:G22"/>
    <mergeCell ref="I22:J22"/>
    <mergeCell ref="L22:M22"/>
    <mergeCell ref="F23:H24"/>
    <mergeCell ref="I23:K24"/>
    <mergeCell ref="L23:N24"/>
    <mergeCell ref="B30:B32"/>
    <mergeCell ref="F30:G30"/>
    <mergeCell ref="I30:J30"/>
    <mergeCell ref="L30:M30"/>
    <mergeCell ref="O22:P22"/>
    <mergeCell ref="O30:P30"/>
    <mergeCell ref="O23:Q24"/>
    <mergeCell ref="O26:P26"/>
    <mergeCell ref="O27:Q28"/>
    <mergeCell ref="B26:B28"/>
    <mergeCell ref="F26:G26"/>
    <mergeCell ref="I26:J26"/>
    <mergeCell ref="L26:M26"/>
    <mergeCell ref="F27:H28"/>
    <mergeCell ref="I27:K28"/>
    <mergeCell ref="L27:N28"/>
    <mergeCell ref="F31:H32"/>
    <mergeCell ref="I31:K32"/>
    <mergeCell ref="L31:N32"/>
    <mergeCell ref="O31:Q32"/>
    <mergeCell ref="AB39:AB42"/>
  </mergeCells>
  <phoneticPr fontId="2"/>
  <conditionalFormatting sqref="P30 J30 J26 P26 J22 P22 J18 P18 J14 P14">
    <cfRule type="cellIs" dxfId="92" priority="1" stopIfTrue="1" operator="equal">
      <formula>"１年"</formula>
    </cfRule>
    <cfRule type="cellIs" dxfId="91" priority="2" stopIfTrue="1" operator="equal">
      <formula>"２年"</formula>
    </cfRule>
    <cfRule type="cellIs" dxfId="90" priority="3" stopIfTrue="1" operator="equal">
      <formula>"３年"</formula>
    </cfRule>
  </conditionalFormatting>
  <dataValidations count="2">
    <dataValidation imeMode="off" allowBlank="1" showInputMessage="1" showErrorMessage="1" sqref="K30 Q22:R22 N22 N26 K22 H22 H26 N18 Q18:R18 Q30:R30 K18 N14 Q14:R14 H18 H14 K14 K10 N10 Q10:R10 N30 H10 K26 H30 Q26:R26"/>
    <dataValidation imeMode="on" allowBlank="1" showInputMessage="1" showErrorMessage="1" sqref="AA26:AA27 AA14:AA15 AA30:AA31 U7:Z7 AA18:AA19 AC8:AD39 AA22:AA23 I30:J30 L22:L23 O31 I23 F10:F11 O23 I22:J22 O18:P18 I19 F30:F31 I18:J18 L18:L19 AE8:AE38 F26:F27 O19 C7:R7 AD2 C2:R3 F22:F23 I31 O14:P14 I14:J14 L14:L15 I15 O15 F18:F19 I10:I11 F14:F15 U2 O10:O11 L10:L11 O22:P22 L30:L31 AA2 I26:J26 O27 U3:AA3 I27 L26:L27 X2 O26:P26 AC3:AD3 O30:P30 AE7 AC7:AD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44942</v>
      </c>
      <c r="D1" s="215"/>
      <c r="E1" s="215"/>
      <c r="F1" s="215">
        <f>$C$2+1</f>
        <v>44943</v>
      </c>
      <c r="G1" s="215"/>
      <c r="H1" s="215"/>
      <c r="I1" s="215">
        <f>$C$2+2</f>
        <v>44944</v>
      </c>
      <c r="J1" s="215"/>
      <c r="K1" s="215"/>
      <c r="L1" s="215">
        <f>$C$2+3</f>
        <v>44945</v>
      </c>
      <c r="M1" s="215"/>
      <c r="N1" s="215"/>
      <c r="O1" s="215">
        <f>$C$2+4</f>
        <v>44946</v>
      </c>
      <c r="P1" s="215"/>
      <c r="Q1" s="215"/>
      <c r="R1" s="6"/>
      <c r="S1" s="6"/>
      <c r="T1" s="6"/>
      <c r="U1" s="215">
        <f>$C$2+5</f>
        <v>44947</v>
      </c>
      <c r="V1" s="215"/>
      <c r="W1" s="215"/>
      <c r="X1" s="215">
        <f>$C$2+6</f>
        <v>44948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'42週'!AF1+1</f>
        <v>43</v>
      </c>
    </row>
    <row r="2" spans="2:32" ht="27" customHeight="1" thickTop="1" thickBot="1" x14ac:dyDescent="0.55000000000000004">
      <c r="B2" s="8"/>
      <c r="C2" s="236">
        <f>'42週'!C2:E2+7</f>
        <v>44942</v>
      </c>
      <c r="D2" s="234"/>
      <c r="E2" s="237"/>
      <c r="F2" s="234">
        <f>C2+1</f>
        <v>44943</v>
      </c>
      <c r="G2" s="234"/>
      <c r="H2" s="234"/>
      <c r="I2" s="236">
        <f>F2+1</f>
        <v>44944</v>
      </c>
      <c r="J2" s="234"/>
      <c r="K2" s="237"/>
      <c r="L2" s="236">
        <f>I2+1</f>
        <v>44945</v>
      </c>
      <c r="M2" s="234"/>
      <c r="N2" s="237"/>
      <c r="O2" s="234">
        <f>L2+1</f>
        <v>44946</v>
      </c>
      <c r="P2" s="234"/>
      <c r="Q2" s="235"/>
      <c r="R2" s="118"/>
      <c r="S2" s="119"/>
      <c r="T2" s="120"/>
      <c r="U2" s="241">
        <f>O2+1</f>
        <v>44947</v>
      </c>
      <c r="V2" s="242"/>
      <c r="W2" s="243"/>
      <c r="X2" s="244">
        <f>U2+1</f>
        <v>44948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89" priority="1" stopIfTrue="1" operator="equal">
      <formula>"１年"</formula>
    </cfRule>
    <cfRule type="cellIs" dxfId="88" priority="2" stopIfTrue="1" operator="equal">
      <formula>"２年"</formula>
    </cfRule>
    <cfRule type="cellIs" dxfId="87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44949</v>
      </c>
      <c r="D1" s="215"/>
      <c r="E1" s="215"/>
      <c r="F1" s="215">
        <f>$C$2+1</f>
        <v>44950</v>
      </c>
      <c r="G1" s="215"/>
      <c r="H1" s="215"/>
      <c r="I1" s="215">
        <f>$C$2+2</f>
        <v>44951</v>
      </c>
      <c r="J1" s="215"/>
      <c r="K1" s="215"/>
      <c r="L1" s="215">
        <f>$C$2+3</f>
        <v>44952</v>
      </c>
      <c r="M1" s="215"/>
      <c r="N1" s="215"/>
      <c r="O1" s="215">
        <f>$C$2+4</f>
        <v>44953</v>
      </c>
      <c r="P1" s="215"/>
      <c r="Q1" s="215"/>
      <c r="R1" s="6"/>
      <c r="S1" s="6"/>
      <c r="T1" s="6"/>
      <c r="U1" s="215">
        <f>$C$2+5</f>
        <v>44954</v>
      </c>
      <c r="V1" s="215"/>
      <c r="W1" s="215"/>
      <c r="X1" s="215">
        <f>$C$2+6</f>
        <v>44955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'43週'!AF1+1</f>
        <v>44</v>
      </c>
    </row>
    <row r="2" spans="2:32" ht="27" customHeight="1" thickTop="1" thickBot="1" x14ac:dyDescent="0.55000000000000004">
      <c r="B2" s="8"/>
      <c r="C2" s="236">
        <f>'43週'!C2:E2+7</f>
        <v>44949</v>
      </c>
      <c r="D2" s="234"/>
      <c r="E2" s="237"/>
      <c r="F2" s="234">
        <f>C2+1</f>
        <v>44950</v>
      </c>
      <c r="G2" s="234"/>
      <c r="H2" s="234"/>
      <c r="I2" s="236">
        <f>F2+1</f>
        <v>44951</v>
      </c>
      <c r="J2" s="234"/>
      <c r="K2" s="237"/>
      <c r="L2" s="236">
        <f>I2+1</f>
        <v>44952</v>
      </c>
      <c r="M2" s="234"/>
      <c r="N2" s="237"/>
      <c r="O2" s="234">
        <f>L2+1</f>
        <v>44953</v>
      </c>
      <c r="P2" s="234"/>
      <c r="Q2" s="235"/>
      <c r="R2" s="118"/>
      <c r="S2" s="119"/>
      <c r="T2" s="120"/>
      <c r="U2" s="241">
        <f>O2+1</f>
        <v>44954</v>
      </c>
      <c r="V2" s="242"/>
      <c r="W2" s="243"/>
      <c r="X2" s="244">
        <f>U2+1</f>
        <v>44955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86" priority="1" stopIfTrue="1" operator="equal">
      <formula>"１年"</formula>
    </cfRule>
    <cfRule type="cellIs" dxfId="85" priority="2" stopIfTrue="1" operator="equal">
      <formula>"２年"</formula>
    </cfRule>
    <cfRule type="cellIs" dxfId="84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topLeftCell="A10" zoomScale="70" zoomScaleNormal="40" zoomScaleSheetLayoutView="70" workbookViewId="0">
      <selection activeCell="O10" sqref="O10:Q33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44956</v>
      </c>
      <c r="D1" s="215"/>
      <c r="E1" s="215"/>
      <c r="F1" s="215">
        <f>$C$2+1</f>
        <v>44957</v>
      </c>
      <c r="G1" s="215"/>
      <c r="H1" s="215"/>
      <c r="I1" s="215">
        <f>$C$2+2</f>
        <v>44958</v>
      </c>
      <c r="J1" s="215"/>
      <c r="K1" s="215"/>
      <c r="L1" s="215">
        <f>$C$2+3</f>
        <v>44959</v>
      </c>
      <c r="M1" s="215"/>
      <c r="N1" s="215"/>
      <c r="O1" s="215">
        <f>$C$2+4</f>
        <v>44960</v>
      </c>
      <c r="P1" s="215"/>
      <c r="Q1" s="215"/>
      <c r="R1" s="6"/>
      <c r="S1" s="6"/>
      <c r="T1" s="6"/>
      <c r="U1" s="215">
        <f>$C$2+5</f>
        <v>44961</v>
      </c>
      <c r="V1" s="215"/>
      <c r="W1" s="215"/>
      <c r="X1" s="215">
        <f>$C$2+6</f>
        <v>44962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'44週'!AF1+1</f>
        <v>45</v>
      </c>
    </row>
    <row r="2" spans="2:32" ht="27" customHeight="1" thickTop="1" thickBot="1" x14ac:dyDescent="0.55000000000000004">
      <c r="B2" s="8"/>
      <c r="C2" s="236">
        <f>'44週'!C2:E2+7</f>
        <v>44956</v>
      </c>
      <c r="D2" s="234"/>
      <c r="E2" s="237"/>
      <c r="F2" s="234">
        <f>C2+1</f>
        <v>44957</v>
      </c>
      <c r="G2" s="234"/>
      <c r="H2" s="234"/>
      <c r="I2" s="236">
        <f>F2+1</f>
        <v>44958</v>
      </c>
      <c r="J2" s="234"/>
      <c r="K2" s="237"/>
      <c r="L2" s="236">
        <f>I2+1</f>
        <v>44959</v>
      </c>
      <c r="M2" s="234"/>
      <c r="N2" s="237"/>
      <c r="O2" s="234">
        <f>L2+1</f>
        <v>44960</v>
      </c>
      <c r="P2" s="234"/>
      <c r="Q2" s="235"/>
      <c r="R2" s="118"/>
      <c r="S2" s="119"/>
      <c r="T2" s="120"/>
      <c r="U2" s="241">
        <f>O2+1</f>
        <v>44961</v>
      </c>
      <c r="V2" s="242"/>
      <c r="W2" s="243"/>
      <c r="X2" s="244">
        <f>U2+1</f>
        <v>44962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/>
      <c r="P10" s="272"/>
      <c r="Q10" s="54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/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/>
      <c r="P14" s="257"/>
      <c r="Q14" s="61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/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/>
      <c r="P18" s="257"/>
      <c r="Q18" s="62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/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/>
      <c r="P22" s="257"/>
      <c r="Q22" s="61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/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/>
      <c r="P26" s="257"/>
      <c r="Q26" s="61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/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/>
      <c r="P30" s="257"/>
      <c r="Q30" s="61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/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83" priority="1" stopIfTrue="1" operator="equal">
      <formula>"１年"</formula>
    </cfRule>
    <cfRule type="cellIs" dxfId="82" priority="2" stopIfTrue="1" operator="equal">
      <formula>"２年"</formula>
    </cfRule>
    <cfRule type="cellIs" dxfId="81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O2" sqref="O2:Q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44963</v>
      </c>
      <c r="D1" s="215"/>
      <c r="E1" s="215"/>
      <c r="F1" s="215">
        <f>$C$2+1</f>
        <v>44964</v>
      </c>
      <c r="G1" s="215"/>
      <c r="H1" s="215"/>
      <c r="I1" s="215">
        <f>$C$2+2</f>
        <v>44965</v>
      </c>
      <c r="J1" s="215"/>
      <c r="K1" s="215"/>
      <c r="L1" s="215">
        <f>$C$2+3</f>
        <v>44966</v>
      </c>
      <c r="M1" s="215"/>
      <c r="N1" s="215"/>
      <c r="O1" s="215">
        <f>$C$2+4</f>
        <v>44967</v>
      </c>
      <c r="P1" s="215"/>
      <c r="Q1" s="215"/>
      <c r="R1" s="6"/>
      <c r="S1" s="6"/>
      <c r="T1" s="6"/>
      <c r="U1" s="215">
        <f>$C$2+5</f>
        <v>44968</v>
      </c>
      <c r="V1" s="215"/>
      <c r="W1" s="215"/>
      <c r="X1" s="215">
        <f>$C$2+6</f>
        <v>44969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'45週'!AF1+1</f>
        <v>46</v>
      </c>
    </row>
    <row r="2" spans="2:32" ht="27" customHeight="1" thickTop="1" thickBot="1" x14ac:dyDescent="0.55000000000000004">
      <c r="B2" s="8"/>
      <c r="C2" s="279">
        <f>'45週'!C2:E2+7</f>
        <v>44963</v>
      </c>
      <c r="D2" s="280"/>
      <c r="E2" s="281"/>
      <c r="F2" s="286">
        <f>C2+1</f>
        <v>44964</v>
      </c>
      <c r="G2" s="286"/>
      <c r="H2" s="286"/>
      <c r="I2" s="279">
        <f>F2+1</f>
        <v>44965</v>
      </c>
      <c r="J2" s="280"/>
      <c r="K2" s="281"/>
      <c r="L2" s="285">
        <f>I2+1</f>
        <v>44966</v>
      </c>
      <c r="M2" s="286"/>
      <c r="N2" s="287"/>
      <c r="O2" s="279">
        <f>L2+1</f>
        <v>44967</v>
      </c>
      <c r="P2" s="280"/>
      <c r="Q2" s="284"/>
      <c r="R2" s="118"/>
      <c r="S2" s="119"/>
      <c r="T2" s="120"/>
      <c r="U2" s="241">
        <f>O2+1</f>
        <v>44968</v>
      </c>
      <c r="V2" s="242"/>
      <c r="W2" s="243"/>
      <c r="X2" s="244">
        <f>U2+1</f>
        <v>44969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 t="str">
        <f>IFERROR(VLOOKUP($U$2,年計!$A$4:$B$368,2,FALSE),"")</f>
        <v>＜建国記念の日＞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277"/>
      <c r="J7" s="270"/>
      <c r="K7" s="278"/>
      <c r="L7" s="172"/>
      <c r="M7" s="171"/>
      <c r="N7" s="173"/>
      <c r="O7" s="277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24"/>
      <c r="G8" s="10"/>
      <c r="H8" s="25"/>
      <c r="I8" s="24"/>
      <c r="J8" s="10"/>
      <c r="K8" s="25"/>
      <c r="L8" s="24"/>
      <c r="M8" s="10"/>
      <c r="N8" s="25"/>
      <c r="O8" s="24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0"/>
      <c r="G9" s="31"/>
      <c r="H9" s="32"/>
      <c r="I9" s="30"/>
      <c r="J9" s="31"/>
      <c r="K9" s="32"/>
      <c r="L9" s="30"/>
      <c r="M9" s="31"/>
      <c r="N9" s="32"/>
      <c r="O9" s="30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3">
        <v>0</v>
      </c>
      <c r="G10" s="272"/>
      <c r="H10" s="53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/>
      <c r="P10" s="272"/>
      <c r="Q10" s="54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52">
        <v>0</v>
      </c>
      <c r="G11" s="253"/>
      <c r="H11" s="254"/>
      <c r="I11" s="252">
        <v>0</v>
      </c>
      <c r="J11" s="253"/>
      <c r="K11" s="254"/>
      <c r="L11" s="252">
        <v>0</v>
      </c>
      <c r="M11" s="253"/>
      <c r="N11" s="254"/>
      <c r="O11" s="263"/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6">
        <v>0</v>
      </c>
      <c r="G14" s="257"/>
      <c r="H14" s="60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/>
      <c r="P14" s="257"/>
      <c r="Q14" s="61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5">
        <v>0</v>
      </c>
      <c r="G15" s="253"/>
      <c r="H15" s="254"/>
      <c r="I15" s="255">
        <v>0</v>
      </c>
      <c r="J15" s="253"/>
      <c r="K15" s="254"/>
      <c r="L15" s="255">
        <v>0</v>
      </c>
      <c r="M15" s="253"/>
      <c r="N15" s="254"/>
      <c r="O15" s="253"/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6">
        <v>0</v>
      </c>
      <c r="G18" s="257"/>
      <c r="H18" s="60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/>
      <c r="P18" s="257"/>
      <c r="Q18" s="62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5">
        <v>0</v>
      </c>
      <c r="G19" s="253"/>
      <c r="H19" s="254"/>
      <c r="I19" s="255">
        <v>0</v>
      </c>
      <c r="J19" s="253"/>
      <c r="K19" s="254"/>
      <c r="L19" s="255">
        <v>0</v>
      </c>
      <c r="M19" s="253"/>
      <c r="N19" s="254"/>
      <c r="O19" s="253"/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6">
        <v>0</v>
      </c>
      <c r="G22" s="257"/>
      <c r="H22" s="60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/>
      <c r="P22" s="257"/>
      <c r="Q22" s="61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5">
        <v>0</v>
      </c>
      <c r="G23" s="253"/>
      <c r="H23" s="254"/>
      <c r="I23" s="255">
        <v>0</v>
      </c>
      <c r="J23" s="253"/>
      <c r="K23" s="254"/>
      <c r="L23" s="255">
        <v>0</v>
      </c>
      <c r="M23" s="253"/>
      <c r="N23" s="254"/>
      <c r="O23" s="253"/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6">
        <v>0</v>
      </c>
      <c r="G26" s="257"/>
      <c r="H26" s="60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/>
      <c r="P26" s="257"/>
      <c r="Q26" s="61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5">
        <v>0</v>
      </c>
      <c r="G27" s="253"/>
      <c r="H27" s="254"/>
      <c r="I27" s="255">
        <v>0</v>
      </c>
      <c r="J27" s="253"/>
      <c r="K27" s="254"/>
      <c r="L27" s="255">
        <v>0</v>
      </c>
      <c r="M27" s="253"/>
      <c r="N27" s="254"/>
      <c r="O27" s="253"/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6">
        <v>0</v>
      </c>
      <c r="G30" s="257"/>
      <c r="H30" s="60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/>
      <c r="P30" s="257"/>
      <c r="Q30" s="61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5" t="s">
        <v>5</v>
      </c>
      <c r="G31" s="253"/>
      <c r="H31" s="254"/>
      <c r="I31" s="255" t="s">
        <v>5</v>
      </c>
      <c r="J31" s="253"/>
      <c r="K31" s="254"/>
      <c r="L31" s="255" t="s">
        <v>5</v>
      </c>
      <c r="M31" s="253"/>
      <c r="N31" s="254"/>
      <c r="O31" s="253"/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5"/>
      <c r="G32" s="253"/>
      <c r="H32" s="254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24"/>
      <c r="G34" s="10"/>
      <c r="H34" s="25"/>
      <c r="I34" s="24"/>
      <c r="J34" s="10"/>
      <c r="K34" s="25"/>
      <c r="L34" s="24"/>
      <c r="M34" s="10"/>
      <c r="N34" s="25"/>
      <c r="O34" s="24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2"/>
      <c r="O35" s="30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24"/>
      <c r="G36" s="10"/>
      <c r="H36" s="25"/>
      <c r="I36" s="24"/>
      <c r="J36" s="10"/>
      <c r="K36" s="25"/>
      <c r="L36" s="24"/>
      <c r="M36" s="10"/>
      <c r="N36" s="25"/>
      <c r="O36" s="167"/>
      <c r="P36" s="168"/>
      <c r="Q36" s="169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0"/>
      <c r="G37" s="31"/>
      <c r="H37" s="32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24"/>
      <c r="G38" s="10"/>
      <c r="H38" s="25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0"/>
      <c r="G39" s="31"/>
      <c r="H39" s="32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24"/>
      <c r="G40" s="10"/>
      <c r="H40" s="25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0"/>
      <c r="G41" s="31"/>
      <c r="H41" s="32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24"/>
      <c r="G42" s="10"/>
      <c r="H42" s="25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0"/>
      <c r="G43" s="31"/>
      <c r="H43" s="32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24"/>
      <c r="G44" s="10"/>
      <c r="H44" s="25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0"/>
      <c r="G45" s="31"/>
      <c r="H45" s="32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24"/>
      <c r="G46" s="10"/>
      <c r="H46" s="25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6"/>
      <c r="G47" s="47"/>
      <c r="H47" s="48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7">
    <mergeCell ref="O31:Q32"/>
    <mergeCell ref="O15:Q16"/>
    <mergeCell ref="O18:P18"/>
    <mergeCell ref="O19:Q20"/>
    <mergeCell ref="O22:P22"/>
    <mergeCell ref="O23:Q24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I10:J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C7:E7"/>
    <mergeCell ref="I7:K7"/>
    <mergeCell ref="L14:M14"/>
    <mergeCell ref="O7:Q7"/>
    <mergeCell ref="C11:E12"/>
    <mergeCell ref="I11:K12"/>
    <mergeCell ref="F7:H7"/>
    <mergeCell ref="F10:G10"/>
    <mergeCell ref="F11:H12"/>
    <mergeCell ref="L10:M10"/>
    <mergeCell ref="L11:N12"/>
    <mergeCell ref="O10:P10"/>
    <mergeCell ref="O11:Q12"/>
    <mergeCell ref="O14:P14"/>
    <mergeCell ref="F14:G14"/>
    <mergeCell ref="F15:H16"/>
    <mergeCell ref="C19:E20"/>
    <mergeCell ref="I19:K20"/>
    <mergeCell ref="B14:B16"/>
    <mergeCell ref="C14:D14"/>
    <mergeCell ref="I14:J14"/>
    <mergeCell ref="B18:B20"/>
    <mergeCell ref="C18:D18"/>
    <mergeCell ref="I18:J18"/>
    <mergeCell ref="C15:E16"/>
    <mergeCell ref="I15:K16"/>
    <mergeCell ref="B22:B24"/>
    <mergeCell ref="C22:D22"/>
    <mergeCell ref="I22:J22"/>
    <mergeCell ref="C23:E24"/>
    <mergeCell ref="I23:K24"/>
    <mergeCell ref="B30:B32"/>
    <mergeCell ref="C30:D30"/>
    <mergeCell ref="I30:J30"/>
    <mergeCell ref="B26:B28"/>
    <mergeCell ref="C26:D26"/>
    <mergeCell ref="I26:J26"/>
    <mergeCell ref="C27:E28"/>
    <mergeCell ref="I27:K28"/>
    <mergeCell ref="C31:E32"/>
    <mergeCell ref="I31:K32"/>
    <mergeCell ref="AB39:AB42"/>
    <mergeCell ref="F18:G18"/>
    <mergeCell ref="F19:H20"/>
    <mergeCell ref="F22:G22"/>
    <mergeCell ref="F23:H24"/>
    <mergeCell ref="F26:G26"/>
    <mergeCell ref="L26:M26"/>
    <mergeCell ref="L27:N28"/>
    <mergeCell ref="L30:M30"/>
    <mergeCell ref="L31:N32"/>
    <mergeCell ref="F27:H28"/>
    <mergeCell ref="F30:G30"/>
    <mergeCell ref="F31:H32"/>
    <mergeCell ref="O26:P26"/>
    <mergeCell ref="O27:Q28"/>
    <mergeCell ref="O30:P30"/>
    <mergeCell ref="L15:N16"/>
    <mergeCell ref="L18:M18"/>
    <mergeCell ref="L19:N20"/>
    <mergeCell ref="L22:M22"/>
    <mergeCell ref="L23:N24"/>
  </mergeCells>
  <phoneticPr fontId="2"/>
  <conditionalFormatting sqref="D30 J30 J26 D26 J22 D22 J18 D18 J14 D14">
    <cfRule type="cellIs" dxfId="80" priority="10" stopIfTrue="1" operator="equal">
      <formula>"１年"</formula>
    </cfRule>
    <cfRule type="cellIs" dxfId="79" priority="11" stopIfTrue="1" operator="equal">
      <formula>"２年"</formula>
    </cfRule>
    <cfRule type="cellIs" dxfId="78" priority="12" stopIfTrue="1" operator="equal">
      <formula>"３年"</formula>
    </cfRule>
  </conditionalFormatting>
  <conditionalFormatting sqref="G30 G26 G22 G18 G14">
    <cfRule type="cellIs" dxfId="77" priority="7" stopIfTrue="1" operator="equal">
      <formula>"１年"</formula>
    </cfRule>
    <cfRule type="cellIs" dxfId="76" priority="8" stopIfTrue="1" operator="equal">
      <formula>"２年"</formula>
    </cfRule>
    <cfRule type="cellIs" dxfId="75" priority="9" stopIfTrue="1" operator="equal">
      <formula>"３年"</formula>
    </cfRule>
  </conditionalFormatting>
  <conditionalFormatting sqref="M30 M26 M22 M18 M14">
    <cfRule type="cellIs" dxfId="74" priority="4" stopIfTrue="1" operator="equal">
      <formula>"１年"</formula>
    </cfRule>
    <cfRule type="cellIs" dxfId="73" priority="5" stopIfTrue="1" operator="equal">
      <formula>"２年"</formula>
    </cfRule>
    <cfRule type="cellIs" dxfId="72" priority="6" stopIfTrue="1" operator="equal">
      <formula>"３年"</formula>
    </cfRule>
  </conditionalFormatting>
  <conditionalFormatting sqref="P30 P26 P22 P18 P14">
    <cfRule type="cellIs" dxfId="8" priority="1" stopIfTrue="1" operator="equal">
      <formula>"１年"</formula>
    </cfRule>
    <cfRule type="cellIs" dxfId="7" priority="2" stopIfTrue="1" operator="equal">
      <formula>"２年"</formula>
    </cfRule>
    <cfRule type="cellIs" dxfId="6" priority="3" stopIfTrue="1" operator="equal">
      <formula>"３年"</formula>
    </cfRule>
  </conditionalFormatting>
  <dataValidations count="2">
    <dataValidation imeMode="off" allowBlank="1" showInputMessage="1" showErrorMessage="1" sqref="K30 Q10:R10 Q18:R18 E22 K22 E10 E26 E30 Q14:R14 E18 K18 K26 Q30:R30 E14 Q26:R26 K14 K10 H10 H30 H22 H18 H26 H14 Q22:R22 N30 N22 N18 N26 N14 N10"/>
    <dataValidation imeMode="on" allowBlank="1" showInputMessage="1" showErrorMessage="1" sqref="AA26:AA27 AA14:AA15 AA30:AA31 AA18:AA19 AE8:AE38 AA22:AA23 C10:C11 C31:E33 C23:E24 I23 AD2 F18:G18 I22:J22 F14:G14 I19 AC8:AD39 I18:J18 F30:G30 C19 U3:AA3 F15 C18:D18 C14:C16 D14 U2 D15:E16 F10:F11 I14:J14 I30:J30 I15 F26:G26 AA2 I10:I11 X2 C22:D22 F27 C2:R3 C27 I26:J26 AC7:AE7 AC3:AD3 I27 I31 C7:R7 C26:D26 U7:AA7 C30:D30 AA10:AA11 F31 F23 F22:G22 F19 L23 L22:M22 L19 L18:M18 L14:M14 L30:M30 L15 L10:L11 L26:M26 L27 L31 O23 O18:P18 O19 O14:P14 O15 O10:O11 O22:P22 O27 O26:P26 O30:P30 O3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44970</v>
      </c>
      <c r="D1" s="215"/>
      <c r="E1" s="215"/>
      <c r="F1" s="215">
        <f>$C$2+1</f>
        <v>44971</v>
      </c>
      <c r="G1" s="215"/>
      <c r="H1" s="215"/>
      <c r="I1" s="215">
        <f>$C$2+2</f>
        <v>44972</v>
      </c>
      <c r="J1" s="215"/>
      <c r="K1" s="215"/>
      <c r="L1" s="215">
        <f>$C$2+3</f>
        <v>44973</v>
      </c>
      <c r="M1" s="215"/>
      <c r="N1" s="215"/>
      <c r="O1" s="215">
        <f>$C$2+4</f>
        <v>44974</v>
      </c>
      <c r="P1" s="215"/>
      <c r="Q1" s="215"/>
      <c r="R1" s="6"/>
      <c r="S1" s="6"/>
      <c r="T1" s="6"/>
      <c r="U1" s="215">
        <f>$C$2+5</f>
        <v>44975</v>
      </c>
      <c r="V1" s="215"/>
      <c r="W1" s="215"/>
      <c r="X1" s="215">
        <f>$C$2+6</f>
        <v>44976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'46週'!AF1+1</f>
        <v>47</v>
      </c>
    </row>
    <row r="2" spans="2:32" ht="27" customHeight="1" thickTop="1" thickBot="1" x14ac:dyDescent="0.55000000000000004">
      <c r="B2" s="8"/>
      <c r="C2" s="285">
        <f>'46週'!C2:E2+7</f>
        <v>44970</v>
      </c>
      <c r="D2" s="286"/>
      <c r="E2" s="287"/>
      <c r="F2" s="234">
        <f>C2+1</f>
        <v>44971</v>
      </c>
      <c r="G2" s="234"/>
      <c r="H2" s="234"/>
      <c r="I2" s="236">
        <f>F2+1</f>
        <v>44972</v>
      </c>
      <c r="J2" s="234"/>
      <c r="K2" s="237"/>
      <c r="L2" s="236">
        <f>I2+1</f>
        <v>44973</v>
      </c>
      <c r="M2" s="234"/>
      <c r="N2" s="237"/>
      <c r="O2" s="234">
        <f>L2+1</f>
        <v>44974</v>
      </c>
      <c r="P2" s="234"/>
      <c r="Q2" s="235"/>
      <c r="R2" s="118"/>
      <c r="S2" s="119"/>
      <c r="T2" s="120"/>
      <c r="U2" s="241">
        <f>O2+1</f>
        <v>44975</v>
      </c>
      <c r="V2" s="242"/>
      <c r="W2" s="243"/>
      <c r="X2" s="244">
        <f>U2+1</f>
        <v>44976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71" priority="1" stopIfTrue="1" operator="equal">
      <formula>"１年"</formula>
    </cfRule>
    <cfRule type="cellIs" dxfId="70" priority="2" stopIfTrue="1" operator="equal">
      <formula>"２年"</formula>
    </cfRule>
    <cfRule type="cellIs" dxfId="69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topLeftCell="A2" zoomScale="70" zoomScaleNormal="40" zoomScaleSheetLayoutView="70" workbookViewId="0">
      <selection activeCell="N13" sqref="N13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44977</v>
      </c>
      <c r="D1" s="215"/>
      <c r="E1" s="215"/>
      <c r="F1" s="215">
        <f>$C$2+1</f>
        <v>44978</v>
      </c>
      <c r="G1" s="215"/>
      <c r="H1" s="215"/>
      <c r="I1" s="215">
        <f>$C$2+2</f>
        <v>44979</v>
      </c>
      <c r="J1" s="215"/>
      <c r="K1" s="215"/>
      <c r="L1" s="215">
        <f>$C$2+3</f>
        <v>44980</v>
      </c>
      <c r="M1" s="215"/>
      <c r="N1" s="215"/>
      <c r="O1" s="215">
        <f>$C$2+4</f>
        <v>44981</v>
      </c>
      <c r="P1" s="215"/>
      <c r="Q1" s="215"/>
      <c r="R1" s="6"/>
      <c r="S1" s="6"/>
      <c r="T1" s="6"/>
      <c r="U1" s="215">
        <f>$C$2+5</f>
        <v>44982</v>
      </c>
      <c r="V1" s="215"/>
      <c r="W1" s="215"/>
      <c r="X1" s="215">
        <f>$C$2+6</f>
        <v>44983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'47週'!AF1+1</f>
        <v>48</v>
      </c>
    </row>
    <row r="2" spans="2:32" ht="27" customHeight="1" thickTop="1" thickBot="1" x14ac:dyDescent="0.55000000000000004">
      <c r="B2" s="8"/>
      <c r="C2" s="285">
        <f>'47週'!C2:E2+7</f>
        <v>44977</v>
      </c>
      <c r="D2" s="286"/>
      <c r="E2" s="287"/>
      <c r="F2" s="286">
        <f>C2+1</f>
        <v>44978</v>
      </c>
      <c r="G2" s="286"/>
      <c r="H2" s="286"/>
      <c r="I2" s="279">
        <f>F2+1</f>
        <v>44979</v>
      </c>
      <c r="J2" s="280"/>
      <c r="K2" s="281"/>
      <c r="L2" s="282">
        <f>I2+1</f>
        <v>44980</v>
      </c>
      <c r="M2" s="244"/>
      <c r="N2" s="283"/>
      <c r="O2" s="234">
        <f>L2+1</f>
        <v>44981</v>
      </c>
      <c r="P2" s="234"/>
      <c r="Q2" s="235"/>
      <c r="R2" s="118"/>
      <c r="S2" s="119"/>
      <c r="T2" s="120"/>
      <c r="U2" s="241">
        <f>O2+1</f>
        <v>44982</v>
      </c>
      <c r="V2" s="242"/>
      <c r="W2" s="243"/>
      <c r="X2" s="244">
        <f>U2+1</f>
        <v>44983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 t="str">
        <f>IFERROR(VLOOKUP($L$2,年計!$A$4:$B$368,2,FALSE),"")</f>
        <v>＜天皇誕生日＞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172"/>
      <c r="G7" s="171"/>
      <c r="H7" s="173"/>
      <c r="I7" s="180"/>
      <c r="J7" s="181"/>
      <c r="K7" s="182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/>
      <c r="D10" s="272"/>
      <c r="E10" s="53"/>
      <c r="F10" s="273"/>
      <c r="G10" s="272"/>
      <c r="H10" s="53"/>
      <c r="I10" s="273"/>
      <c r="J10" s="272"/>
      <c r="K10" s="53"/>
      <c r="L10" s="24"/>
      <c r="M10" s="10"/>
      <c r="N10" s="25"/>
      <c r="O10" s="272"/>
      <c r="P10" s="272"/>
      <c r="Q10" s="54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/>
      <c r="D11" s="253"/>
      <c r="E11" s="254"/>
      <c r="F11" s="252"/>
      <c r="G11" s="253"/>
      <c r="H11" s="254"/>
      <c r="I11" s="252"/>
      <c r="J11" s="253"/>
      <c r="K11" s="254"/>
      <c r="L11" s="30"/>
      <c r="M11" s="31"/>
      <c r="N11" s="32"/>
      <c r="O11" s="263"/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4"/>
      <c r="M12" s="10"/>
      <c r="N12" s="25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30"/>
      <c r="M13" s="31"/>
      <c r="N13" s="32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/>
      <c r="D14" s="257"/>
      <c r="E14" s="60"/>
      <c r="F14" s="256"/>
      <c r="G14" s="257"/>
      <c r="H14" s="60"/>
      <c r="I14" s="256"/>
      <c r="J14" s="257"/>
      <c r="K14" s="60"/>
      <c r="L14" s="155">
        <v>6</v>
      </c>
      <c r="M14" s="10"/>
      <c r="N14" s="25"/>
      <c r="O14" s="257"/>
      <c r="P14" s="257"/>
      <c r="Q14" s="61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/>
      <c r="D15" s="253"/>
      <c r="E15" s="254"/>
      <c r="F15" s="255"/>
      <c r="G15" s="253"/>
      <c r="H15" s="254"/>
      <c r="I15" s="255"/>
      <c r="J15" s="253"/>
      <c r="K15" s="254"/>
      <c r="L15" s="30"/>
      <c r="M15" s="31"/>
      <c r="N15" s="32"/>
      <c r="O15" s="253"/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155">
        <v>7</v>
      </c>
      <c r="M16" s="10"/>
      <c r="N16" s="25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30"/>
      <c r="M17" s="31"/>
      <c r="N17" s="32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/>
      <c r="D18" s="257"/>
      <c r="E18" s="60"/>
      <c r="F18" s="256"/>
      <c r="G18" s="257"/>
      <c r="H18" s="60"/>
      <c r="I18" s="256"/>
      <c r="J18" s="257"/>
      <c r="K18" s="60"/>
      <c r="L18" s="155">
        <v>8</v>
      </c>
      <c r="M18" s="10"/>
      <c r="N18" s="25"/>
      <c r="O18" s="257"/>
      <c r="P18" s="257"/>
      <c r="Q18" s="62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/>
      <c r="D19" s="253"/>
      <c r="E19" s="254"/>
      <c r="F19" s="255"/>
      <c r="G19" s="253"/>
      <c r="H19" s="254"/>
      <c r="I19" s="255"/>
      <c r="J19" s="253"/>
      <c r="K19" s="254"/>
      <c r="L19" s="30"/>
      <c r="M19" s="31"/>
      <c r="N19" s="32"/>
      <c r="O19" s="253"/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155">
        <v>9</v>
      </c>
      <c r="M20" s="10"/>
      <c r="N20" s="25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30"/>
      <c r="M21" s="31"/>
      <c r="N21" s="32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/>
      <c r="D22" s="257"/>
      <c r="E22" s="60"/>
      <c r="F22" s="256"/>
      <c r="G22" s="257"/>
      <c r="H22" s="60"/>
      <c r="I22" s="256"/>
      <c r="J22" s="257"/>
      <c r="K22" s="60"/>
      <c r="L22" s="155">
        <v>10</v>
      </c>
      <c r="M22" s="10"/>
      <c r="N22" s="25"/>
      <c r="O22" s="257"/>
      <c r="P22" s="257"/>
      <c r="Q22" s="61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/>
      <c r="D23" s="253"/>
      <c r="E23" s="254"/>
      <c r="F23" s="255"/>
      <c r="G23" s="253"/>
      <c r="H23" s="254"/>
      <c r="I23" s="255"/>
      <c r="J23" s="253"/>
      <c r="K23" s="254"/>
      <c r="L23" s="30"/>
      <c r="M23" s="31"/>
      <c r="N23" s="32"/>
      <c r="O23" s="253"/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155">
        <v>11</v>
      </c>
      <c r="M24" s="10"/>
      <c r="N24" s="25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30"/>
      <c r="M25" s="31"/>
      <c r="N25" s="32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/>
      <c r="D26" s="257"/>
      <c r="E26" s="60"/>
      <c r="F26" s="256"/>
      <c r="G26" s="257"/>
      <c r="H26" s="60"/>
      <c r="I26" s="256"/>
      <c r="J26" s="257"/>
      <c r="K26" s="60"/>
      <c r="L26" s="155">
        <v>12</v>
      </c>
      <c r="M26" s="10"/>
      <c r="N26" s="25"/>
      <c r="O26" s="257"/>
      <c r="P26" s="257"/>
      <c r="Q26" s="61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/>
      <c r="D27" s="253"/>
      <c r="E27" s="254"/>
      <c r="F27" s="255"/>
      <c r="G27" s="253"/>
      <c r="H27" s="254"/>
      <c r="I27" s="255"/>
      <c r="J27" s="253"/>
      <c r="K27" s="254"/>
      <c r="L27" s="30"/>
      <c r="M27" s="31"/>
      <c r="N27" s="32"/>
      <c r="O27" s="253"/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155">
        <v>13</v>
      </c>
      <c r="M28" s="10"/>
      <c r="N28" s="25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30"/>
      <c r="M29" s="31"/>
      <c r="N29" s="32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/>
      <c r="D30" s="257"/>
      <c r="E30" s="60"/>
      <c r="F30" s="256"/>
      <c r="G30" s="257"/>
      <c r="H30" s="60"/>
      <c r="I30" s="256"/>
      <c r="J30" s="257"/>
      <c r="K30" s="60"/>
      <c r="L30" s="155">
        <v>14</v>
      </c>
      <c r="M30" s="10"/>
      <c r="N30" s="25"/>
      <c r="O30" s="257"/>
      <c r="P30" s="257"/>
      <c r="Q30" s="61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/>
      <c r="D31" s="253"/>
      <c r="E31" s="254"/>
      <c r="F31" s="255"/>
      <c r="G31" s="253"/>
      <c r="H31" s="254"/>
      <c r="I31" s="255"/>
      <c r="J31" s="253"/>
      <c r="K31" s="254"/>
      <c r="L31" s="30"/>
      <c r="M31" s="31"/>
      <c r="N31" s="32"/>
      <c r="O31" s="253"/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5"/>
      <c r="G32" s="253"/>
      <c r="H32" s="254"/>
      <c r="I32" s="255"/>
      <c r="J32" s="253"/>
      <c r="K32" s="254"/>
      <c r="L32" s="155">
        <v>15</v>
      </c>
      <c r="M32" s="10"/>
      <c r="N32" s="25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30"/>
      <c r="G33" s="31"/>
      <c r="H33" s="32"/>
      <c r="I33" s="30"/>
      <c r="J33" s="31"/>
      <c r="K33" s="32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10"/>
      <c r="J34" s="10"/>
      <c r="K34" s="10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1"/>
      <c r="J35" s="31"/>
      <c r="K35" s="31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84">
    <mergeCell ref="I22:J22"/>
    <mergeCell ref="I19:K20"/>
    <mergeCell ref="I18:J18"/>
    <mergeCell ref="I15:K16"/>
    <mergeCell ref="I14:J14"/>
    <mergeCell ref="I31:K32"/>
    <mergeCell ref="I30:J30"/>
    <mergeCell ref="I27:K28"/>
    <mergeCell ref="I26:J26"/>
    <mergeCell ref="I23:K24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C7:E7"/>
    <mergeCell ref="L7:N7"/>
    <mergeCell ref="O7:Q7"/>
    <mergeCell ref="O10:P10"/>
    <mergeCell ref="O11:Q12"/>
    <mergeCell ref="O18:P18"/>
    <mergeCell ref="B14:B16"/>
    <mergeCell ref="O14:P14"/>
    <mergeCell ref="C10:D10"/>
    <mergeCell ref="C11:E12"/>
    <mergeCell ref="C14:D14"/>
    <mergeCell ref="F14:G14"/>
    <mergeCell ref="F11:H12"/>
    <mergeCell ref="F10:G10"/>
    <mergeCell ref="I11:K12"/>
    <mergeCell ref="I10:J10"/>
    <mergeCell ref="O19:Q20"/>
    <mergeCell ref="B18:B20"/>
    <mergeCell ref="O15:Q16"/>
    <mergeCell ref="C15:E16"/>
    <mergeCell ref="C18:D18"/>
    <mergeCell ref="C19:E20"/>
    <mergeCell ref="F18:G18"/>
    <mergeCell ref="F15:H16"/>
    <mergeCell ref="B22:B24"/>
    <mergeCell ref="B30:B32"/>
    <mergeCell ref="B26:B28"/>
    <mergeCell ref="C30:D30"/>
    <mergeCell ref="C31:E32"/>
    <mergeCell ref="C22:D22"/>
    <mergeCell ref="C23:E24"/>
    <mergeCell ref="C26:D26"/>
    <mergeCell ref="C27:E28"/>
    <mergeCell ref="F31:H32"/>
    <mergeCell ref="F30:G30"/>
    <mergeCell ref="AB39:AB42"/>
    <mergeCell ref="O22:P22"/>
    <mergeCell ref="O30:P30"/>
    <mergeCell ref="O31:Q32"/>
    <mergeCell ref="O23:Q24"/>
    <mergeCell ref="O26:P26"/>
    <mergeCell ref="O27:Q28"/>
    <mergeCell ref="F27:H28"/>
    <mergeCell ref="F26:G26"/>
    <mergeCell ref="F23:H24"/>
    <mergeCell ref="F22:G22"/>
    <mergeCell ref="F19:H20"/>
  </mergeCells>
  <phoneticPr fontId="2"/>
  <conditionalFormatting sqref="P30 P26 P22 P18 P14">
    <cfRule type="cellIs" dxfId="68" priority="10" stopIfTrue="1" operator="equal">
      <formula>"１年"</formula>
    </cfRule>
    <cfRule type="cellIs" dxfId="67" priority="11" stopIfTrue="1" operator="equal">
      <formula>"２年"</formula>
    </cfRule>
    <cfRule type="cellIs" dxfId="66" priority="12" stopIfTrue="1" operator="equal">
      <formula>"３年"</formula>
    </cfRule>
  </conditionalFormatting>
  <conditionalFormatting sqref="D30 D26 D22 D18 D14">
    <cfRule type="cellIs" dxfId="65" priority="7" stopIfTrue="1" operator="equal">
      <formula>"１年"</formula>
    </cfRule>
    <cfRule type="cellIs" dxfId="64" priority="8" stopIfTrue="1" operator="equal">
      <formula>"２年"</formula>
    </cfRule>
    <cfRule type="cellIs" dxfId="63" priority="9" stopIfTrue="1" operator="equal">
      <formula>"３年"</formula>
    </cfRule>
  </conditionalFormatting>
  <conditionalFormatting sqref="G30 G26 G22 G18 G14">
    <cfRule type="cellIs" dxfId="62" priority="4" stopIfTrue="1" operator="equal">
      <formula>"１年"</formula>
    </cfRule>
    <cfRule type="cellIs" dxfId="61" priority="5" stopIfTrue="1" operator="equal">
      <formula>"２年"</formula>
    </cfRule>
    <cfRule type="cellIs" dxfId="60" priority="6" stopIfTrue="1" operator="equal">
      <formula>"３年"</formula>
    </cfRule>
  </conditionalFormatting>
  <conditionalFormatting sqref="J30 J26 J22 J18 J14">
    <cfRule type="cellIs" dxfId="5" priority="1" stopIfTrue="1" operator="equal">
      <formula>"１年"</formula>
    </cfRule>
    <cfRule type="cellIs" dxfId="4" priority="2" stopIfTrue="1" operator="equal">
      <formula>"２年"</formula>
    </cfRule>
    <cfRule type="cellIs" dxfId="3" priority="3" stopIfTrue="1" operator="equal">
      <formula>"３年"</formula>
    </cfRule>
  </conditionalFormatting>
  <dataValidations count="2">
    <dataValidation imeMode="off" allowBlank="1" showInputMessage="1" showErrorMessage="1" sqref="E30 Q22:R22 H30 H22 E22 Q10:R10 H18 H26 Q18:R18 Q30:R30 E18 H14 Q14:R14 Q26:R26 E26 E14 E10 H10 K30 K22 K18 K26 K14 K10"/>
    <dataValidation imeMode="on" allowBlank="1" showInputMessage="1" showErrorMessage="1" sqref="AA26:AA27 AA14:AA15 AA30:AA31 AA18:AA19 AC8:AD39 AA22:AA23 F14:G14 X2 C22:D22 O26:P26 O23 C19 O18:P18 C18:D18 AC3:AD3 C31 F15 AE8:AE38 O30:P30 O19 C2:R3 AD2 C7:R7 C30:D30 C14:D14 O14:P14 C15 F10:F11 C10:C11 O15 U3:AA3 C26:D26 O31 U2 O10:O11 F26:G26 O22:P22 F23 AA2 O27 F27 C23 C27 AC7:AE7 U7:AA7 AA10:AA11 F22:G22 F19 F18:G18 F31 F30:G30 I22:J22 I19 I18:J18 I31 I30:J30 I14:J14 I15 I10:I11 I26:J26 I23 I27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44669</v>
      </c>
      <c r="D1" s="215"/>
      <c r="E1" s="215"/>
      <c r="F1" s="215">
        <f>$C$2+1</f>
        <v>44670</v>
      </c>
      <c r="G1" s="215"/>
      <c r="H1" s="215"/>
      <c r="I1" s="215">
        <f>$C$2+2</f>
        <v>44671</v>
      </c>
      <c r="J1" s="215"/>
      <c r="K1" s="215"/>
      <c r="L1" s="215">
        <f>$C$2+3</f>
        <v>44672</v>
      </c>
      <c r="M1" s="215"/>
      <c r="N1" s="215"/>
      <c r="O1" s="215">
        <f>$C$2+4</f>
        <v>44673</v>
      </c>
      <c r="P1" s="215"/>
      <c r="Q1" s="215"/>
      <c r="R1" s="6"/>
      <c r="S1" s="6"/>
      <c r="T1" s="6"/>
      <c r="U1" s="215">
        <f>$C$2+5</f>
        <v>44674</v>
      </c>
      <c r="V1" s="215"/>
      <c r="W1" s="215"/>
      <c r="X1" s="215">
        <f>$C$2+6</f>
        <v>44675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'3週'!AF1+1</f>
        <v>4</v>
      </c>
    </row>
    <row r="2" spans="2:32" ht="27" customHeight="1" thickTop="1" thickBot="1" x14ac:dyDescent="0.55000000000000004">
      <c r="B2" s="8"/>
      <c r="C2" s="236">
        <f>'3週'!C2:E2+7</f>
        <v>44669</v>
      </c>
      <c r="D2" s="234"/>
      <c r="E2" s="237"/>
      <c r="F2" s="234">
        <f>C2+1</f>
        <v>44670</v>
      </c>
      <c r="G2" s="234"/>
      <c r="H2" s="234"/>
      <c r="I2" s="236">
        <f>F2+1</f>
        <v>44671</v>
      </c>
      <c r="J2" s="234"/>
      <c r="K2" s="237"/>
      <c r="L2" s="236">
        <f>I2+1</f>
        <v>44672</v>
      </c>
      <c r="M2" s="234"/>
      <c r="N2" s="237"/>
      <c r="O2" s="234">
        <f>L2+1</f>
        <v>44673</v>
      </c>
      <c r="P2" s="234"/>
      <c r="Q2" s="235"/>
      <c r="R2" s="118"/>
      <c r="S2" s="119"/>
      <c r="T2" s="120"/>
      <c r="U2" s="241">
        <f>O2+1</f>
        <v>44674</v>
      </c>
      <c r="V2" s="242"/>
      <c r="W2" s="243"/>
      <c r="X2" s="244">
        <f>U2+1</f>
        <v>44675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13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36" priority="1" stopIfTrue="1" operator="equal">
      <formula>"１年"</formula>
    </cfRule>
    <cfRule type="cellIs" dxfId="235" priority="2" stopIfTrue="1" operator="equal">
      <formula>"２年"</formula>
    </cfRule>
    <cfRule type="cellIs" dxfId="234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44984</v>
      </c>
      <c r="D1" s="215"/>
      <c r="E1" s="215"/>
      <c r="F1" s="215">
        <f>$C$2+1</f>
        <v>44985</v>
      </c>
      <c r="G1" s="215"/>
      <c r="H1" s="215"/>
      <c r="I1" s="215">
        <f>$C$2+2</f>
        <v>44986</v>
      </c>
      <c r="J1" s="215"/>
      <c r="K1" s="215"/>
      <c r="L1" s="215">
        <f>$C$2+3</f>
        <v>44987</v>
      </c>
      <c r="M1" s="215"/>
      <c r="N1" s="215"/>
      <c r="O1" s="215">
        <f>$C$2+4</f>
        <v>44988</v>
      </c>
      <c r="P1" s="215"/>
      <c r="Q1" s="215"/>
      <c r="R1" s="6"/>
      <c r="S1" s="6"/>
      <c r="T1" s="6"/>
      <c r="U1" s="215">
        <f>$C$2+5</f>
        <v>44989</v>
      </c>
      <c r="V1" s="215"/>
      <c r="W1" s="215"/>
      <c r="X1" s="215">
        <f>$C$2+6</f>
        <v>44990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'48週'!AF1+1</f>
        <v>49</v>
      </c>
    </row>
    <row r="2" spans="2:32" ht="27" customHeight="1" thickTop="1" thickBot="1" x14ac:dyDescent="0.55000000000000004">
      <c r="B2" s="8"/>
      <c r="C2" s="236">
        <f>'48週'!C2:E2+7</f>
        <v>44984</v>
      </c>
      <c r="D2" s="234"/>
      <c r="E2" s="237"/>
      <c r="F2" s="234">
        <f>C2+1</f>
        <v>44985</v>
      </c>
      <c r="G2" s="234"/>
      <c r="H2" s="234"/>
      <c r="I2" s="236">
        <f>F2+1</f>
        <v>44986</v>
      </c>
      <c r="J2" s="234"/>
      <c r="K2" s="237"/>
      <c r="L2" s="236">
        <f>I2+1</f>
        <v>44987</v>
      </c>
      <c r="M2" s="234"/>
      <c r="N2" s="237"/>
      <c r="O2" s="234">
        <f>L2+1</f>
        <v>44988</v>
      </c>
      <c r="P2" s="234"/>
      <c r="Q2" s="235"/>
      <c r="R2" s="118"/>
      <c r="S2" s="119"/>
      <c r="T2" s="120"/>
      <c r="U2" s="241">
        <f>O2+1</f>
        <v>44989</v>
      </c>
      <c r="V2" s="242"/>
      <c r="W2" s="243"/>
      <c r="X2" s="244">
        <f>U2+1</f>
        <v>44990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59" priority="1" stopIfTrue="1" operator="equal">
      <formula>"１年"</formula>
    </cfRule>
    <cfRule type="cellIs" dxfId="58" priority="2" stopIfTrue="1" operator="equal">
      <formula>"２年"</formula>
    </cfRule>
    <cfRule type="cellIs" dxfId="57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44991</v>
      </c>
      <c r="D1" s="215"/>
      <c r="E1" s="215"/>
      <c r="F1" s="215">
        <f>$C$2+1</f>
        <v>44992</v>
      </c>
      <c r="G1" s="215"/>
      <c r="H1" s="215"/>
      <c r="I1" s="215">
        <f>$C$2+2</f>
        <v>44993</v>
      </c>
      <c r="J1" s="215"/>
      <c r="K1" s="215"/>
      <c r="L1" s="215">
        <f>$C$2+3</f>
        <v>44994</v>
      </c>
      <c r="M1" s="215"/>
      <c r="N1" s="215"/>
      <c r="O1" s="215">
        <f>$C$2+4</f>
        <v>44995</v>
      </c>
      <c r="P1" s="215"/>
      <c r="Q1" s="215"/>
      <c r="R1" s="6"/>
      <c r="S1" s="6"/>
      <c r="T1" s="6"/>
      <c r="U1" s="215">
        <f>$C$2+5</f>
        <v>44996</v>
      </c>
      <c r="V1" s="215"/>
      <c r="W1" s="215"/>
      <c r="X1" s="215">
        <f>$C$2+6</f>
        <v>44997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'49週'!AF1+1</f>
        <v>50</v>
      </c>
    </row>
    <row r="2" spans="2:32" ht="27" customHeight="1" thickTop="1" thickBot="1" x14ac:dyDescent="0.55000000000000004">
      <c r="B2" s="8"/>
      <c r="C2" s="236">
        <f>'49週'!C2:E2+7</f>
        <v>44991</v>
      </c>
      <c r="D2" s="234"/>
      <c r="E2" s="237"/>
      <c r="F2" s="234">
        <f>C2+1</f>
        <v>44992</v>
      </c>
      <c r="G2" s="234"/>
      <c r="H2" s="234"/>
      <c r="I2" s="236">
        <f>F2+1</f>
        <v>44993</v>
      </c>
      <c r="J2" s="234"/>
      <c r="K2" s="237"/>
      <c r="L2" s="236">
        <f>I2+1</f>
        <v>44994</v>
      </c>
      <c r="M2" s="234"/>
      <c r="N2" s="237"/>
      <c r="O2" s="234">
        <f>L2+1</f>
        <v>44995</v>
      </c>
      <c r="P2" s="234"/>
      <c r="Q2" s="235"/>
      <c r="R2" s="118"/>
      <c r="S2" s="119"/>
      <c r="T2" s="120"/>
      <c r="U2" s="241">
        <f>O2+1</f>
        <v>44996</v>
      </c>
      <c r="V2" s="242"/>
      <c r="W2" s="243"/>
      <c r="X2" s="244">
        <f>U2+1</f>
        <v>44997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56" priority="1" stopIfTrue="1" operator="equal">
      <formula>"１年"</formula>
    </cfRule>
    <cfRule type="cellIs" dxfId="55" priority="2" stopIfTrue="1" operator="equal">
      <formula>"２年"</formula>
    </cfRule>
    <cfRule type="cellIs" dxfId="54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44998</v>
      </c>
      <c r="D1" s="215"/>
      <c r="E1" s="215"/>
      <c r="F1" s="215">
        <f>$C$2+1</f>
        <v>44999</v>
      </c>
      <c r="G1" s="215"/>
      <c r="H1" s="215"/>
      <c r="I1" s="215">
        <f>$C$2+2</f>
        <v>45000</v>
      </c>
      <c r="J1" s="215"/>
      <c r="K1" s="215"/>
      <c r="L1" s="215">
        <f>$C$2+3</f>
        <v>45001</v>
      </c>
      <c r="M1" s="215"/>
      <c r="N1" s="215"/>
      <c r="O1" s="215">
        <f>$C$2+4</f>
        <v>45002</v>
      </c>
      <c r="P1" s="215"/>
      <c r="Q1" s="215"/>
      <c r="R1" s="6"/>
      <c r="S1" s="6"/>
      <c r="T1" s="6"/>
      <c r="U1" s="215">
        <f>$C$2+5</f>
        <v>45003</v>
      </c>
      <c r="V1" s="215"/>
      <c r="W1" s="215"/>
      <c r="X1" s="215">
        <f>$C$2+6</f>
        <v>45004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'50週'!AF1+1</f>
        <v>51</v>
      </c>
    </row>
    <row r="2" spans="2:32" ht="27" customHeight="1" thickTop="1" thickBot="1" x14ac:dyDescent="0.55000000000000004">
      <c r="B2" s="8"/>
      <c r="C2" s="236">
        <f>'50週'!C2:E2+7</f>
        <v>44998</v>
      </c>
      <c r="D2" s="234"/>
      <c r="E2" s="237"/>
      <c r="F2" s="234">
        <f>C2+1</f>
        <v>44999</v>
      </c>
      <c r="G2" s="234"/>
      <c r="H2" s="234"/>
      <c r="I2" s="285">
        <f>F2+1</f>
        <v>45000</v>
      </c>
      <c r="J2" s="286"/>
      <c r="K2" s="287"/>
      <c r="L2" s="279">
        <f>I2+1</f>
        <v>45001</v>
      </c>
      <c r="M2" s="280"/>
      <c r="N2" s="281"/>
      <c r="O2" s="286">
        <f>L2+1</f>
        <v>45002</v>
      </c>
      <c r="P2" s="286"/>
      <c r="Q2" s="291"/>
      <c r="R2" s="118"/>
      <c r="S2" s="119"/>
      <c r="T2" s="120"/>
      <c r="U2" s="241">
        <f>O2+1</f>
        <v>45003</v>
      </c>
      <c r="V2" s="242"/>
      <c r="W2" s="243"/>
      <c r="X2" s="244">
        <f>U2+1</f>
        <v>45004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67"/>
      <c r="P34" s="168"/>
      <c r="Q34" s="169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L7:N7"/>
    <mergeCell ref="L10:M10"/>
    <mergeCell ref="L11:N12"/>
    <mergeCell ref="L14:M14"/>
    <mergeCell ref="L15:N16"/>
    <mergeCell ref="C7:E7"/>
    <mergeCell ref="F7:H7"/>
    <mergeCell ref="I7:K7"/>
    <mergeCell ref="C11:E12"/>
    <mergeCell ref="F11:H12"/>
    <mergeCell ref="I11:K12"/>
    <mergeCell ref="C19:E20"/>
    <mergeCell ref="F19:H20"/>
    <mergeCell ref="I19:K20"/>
    <mergeCell ref="B14:B16"/>
    <mergeCell ref="C14:D14"/>
    <mergeCell ref="F14:G14"/>
    <mergeCell ref="I14:J14"/>
    <mergeCell ref="B18:B20"/>
    <mergeCell ref="C18:D18"/>
    <mergeCell ref="F18:G18"/>
    <mergeCell ref="I18:J18"/>
    <mergeCell ref="C15:E16"/>
    <mergeCell ref="F15:H16"/>
    <mergeCell ref="I15:K16"/>
    <mergeCell ref="B22:B24"/>
    <mergeCell ref="C22:D22"/>
    <mergeCell ref="F22:G22"/>
    <mergeCell ref="I22:J22"/>
    <mergeCell ref="C23:E24"/>
    <mergeCell ref="F23:H24"/>
    <mergeCell ref="I23:K24"/>
    <mergeCell ref="B30:B32"/>
    <mergeCell ref="C30:D30"/>
    <mergeCell ref="F30:G30"/>
    <mergeCell ref="I30:J30"/>
    <mergeCell ref="B26:B28"/>
    <mergeCell ref="C26:D26"/>
    <mergeCell ref="F26:G26"/>
    <mergeCell ref="I26:J26"/>
    <mergeCell ref="C27:E28"/>
    <mergeCell ref="F27:H28"/>
    <mergeCell ref="I27:K28"/>
    <mergeCell ref="C31:E32"/>
    <mergeCell ref="F31:H32"/>
    <mergeCell ref="I31:K32"/>
    <mergeCell ref="AB39:AB42"/>
    <mergeCell ref="L27:N28"/>
    <mergeCell ref="L30:M30"/>
    <mergeCell ref="L31:N32"/>
    <mergeCell ref="L18:M18"/>
    <mergeCell ref="L19:N20"/>
    <mergeCell ref="L22:M22"/>
    <mergeCell ref="L23:N24"/>
    <mergeCell ref="L26:M26"/>
    <mergeCell ref="O27:Q28"/>
    <mergeCell ref="O30:P30"/>
    <mergeCell ref="O31:Q32"/>
    <mergeCell ref="O18:P18"/>
    <mergeCell ref="O19:Q20"/>
    <mergeCell ref="O22:P22"/>
    <mergeCell ref="O23:Q24"/>
    <mergeCell ref="O26:P26"/>
    <mergeCell ref="O7:Q7"/>
    <mergeCell ref="O10:P10"/>
    <mergeCell ref="O11:Q12"/>
    <mergeCell ref="O14:P14"/>
    <mergeCell ref="O15:Q16"/>
  </mergeCells>
  <phoneticPr fontId="2"/>
  <conditionalFormatting sqref="D30 G30 J30 G26 J26 D26 J22 D22 G22 J18 D18 G18 J14 D14 G14">
    <cfRule type="cellIs" dxfId="53" priority="7" stopIfTrue="1" operator="equal">
      <formula>"１年"</formula>
    </cfRule>
    <cfRule type="cellIs" dxfId="52" priority="8" stopIfTrue="1" operator="equal">
      <formula>"２年"</formula>
    </cfRule>
    <cfRule type="cellIs" dxfId="51" priority="9" stopIfTrue="1" operator="equal">
      <formula>"３年"</formula>
    </cfRule>
  </conditionalFormatting>
  <conditionalFormatting sqref="M30 M26 M22 M18 M14">
    <cfRule type="cellIs" dxfId="50" priority="4" stopIfTrue="1" operator="equal">
      <formula>"１年"</formula>
    </cfRule>
    <cfRule type="cellIs" dxfId="49" priority="5" stopIfTrue="1" operator="equal">
      <formula>"２年"</formula>
    </cfRule>
    <cfRule type="cellIs" dxfId="48" priority="6" stopIfTrue="1" operator="equal">
      <formula>"３年"</formula>
    </cfRule>
  </conditionalFormatting>
  <conditionalFormatting sqref="P30 P26 P22 P18 P14">
    <cfRule type="cellIs" dxfId="47" priority="1" stopIfTrue="1" operator="equal">
      <formula>"１年"</formula>
    </cfRule>
    <cfRule type="cellIs" dxfId="46" priority="2" stopIfTrue="1" operator="equal">
      <formula>"２年"</formula>
    </cfRule>
    <cfRule type="cellIs" dxfId="45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AC8:AD39 AA22:AA23 F22:G22 AA2 C23:E24 I23 F23 L22:M22 I22:J22 L19 I19 F18:G18 I18:J18 X2 C19 F19 L18:M18 C18:D18 C14:C16 D14 F15 D15:E16 L14:M14 I14:J14 AC3:AD3 I15 L15 F14:G14 I10:I11 F10:F11 C22:D22 L10:L11 AE8:AE38 L26:M26 C27 I26:J26 L27 F27 I27 U2 F26:G26 C26:D26 L31 C30:D30 I31 C31:E33 U3:AA3 F30:G30 I30:J30 F31 C2:R3 C10:C11 AD2 C7:R7 L23 L30:M30 O31 O23 O18:P18 O19 O14:P14 O15 O10:O11 O22:P22 O27 O26:P26 O30:P30 AE7 AC7:AD7 AA7 AA10:AA11"/>
    <dataValidation imeMode="off" allowBlank="1" showInputMessage="1" showErrorMessage="1" sqref="K30 Q30:R30 Q18:R18 E22 K22 H22 H18 E26 Q14:R14 E18 K18 H30 Q10:R10 E14 H14 K14 K10 E30 Q26:R26 E10 H10 K26 H26 N26 N30 N22 N18 N14 N10 Q22:R22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O14" sqref="O14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45005</v>
      </c>
      <c r="D1" s="215"/>
      <c r="E1" s="215"/>
      <c r="F1" s="215">
        <f>$C$2+1</f>
        <v>45006</v>
      </c>
      <c r="G1" s="215"/>
      <c r="H1" s="215"/>
      <c r="I1" s="215">
        <f>$C$2+2</f>
        <v>45007</v>
      </c>
      <c r="J1" s="215"/>
      <c r="K1" s="215"/>
      <c r="L1" s="215">
        <f>$C$2+3</f>
        <v>45008</v>
      </c>
      <c r="M1" s="215"/>
      <c r="N1" s="215"/>
      <c r="O1" s="215">
        <f>$C$2+4</f>
        <v>45009</v>
      </c>
      <c r="P1" s="215"/>
      <c r="Q1" s="215"/>
      <c r="R1" s="6"/>
      <c r="S1" s="6"/>
      <c r="T1" s="6"/>
      <c r="U1" s="215">
        <f>$C$2+5</f>
        <v>45010</v>
      </c>
      <c r="V1" s="215"/>
      <c r="W1" s="215"/>
      <c r="X1" s="215">
        <f>$C$2+6</f>
        <v>45011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'51週'!AF1+1</f>
        <v>52</v>
      </c>
    </row>
    <row r="2" spans="2:32" ht="27" customHeight="1" thickTop="1" thickBot="1" x14ac:dyDescent="0.55000000000000004">
      <c r="B2" s="8"/>
      <c r="C2" s="236">
        <f>'51週'!C2:E2+7</f>
        <v>45005</v>
      </c>
      <c r="D2" s="234"/>
      <c r="E2" s="237"/>
      <c r="F2" s="234">
        <f>C2+1</f>
        <v>45006</v>
      </c>
      <c r="G2" s="234"/>
      <c r="H2" s="234"/>
      <c r="I2" s="236">
        <f>F2+1</f>
        <v>45007</v>
      </c>
      <c r="J2" s="234"/>
      <c r="K2" s="237"/>
      <c r="L2" s="236">
        <f>I2+1</f>
        <v>45008</v>
      </c>
      <c r="M2" s="234"/>
      <c r="N2" s="237"/>
      <c r="O2" s="234">
        <f>L2+1</f>
        <v>45009</v>
      </c>
      <c r="P2" s="234"/>
      <c r="Q2" s="235"/>
      <c r="R2" s="118"/>
      <c r="S2" s="119"/>
      <c r="T2" s="120"/>
      <c r="U2" s="241">
        <f>O2+1</f>
        <v>45010</v>
      </c>
      <c r="V2" s="242"/>
      <c r="W2" s="243"/>
      <c r="X2" s="244">
        <f>U2+1</f>
        <v>45011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 t="str">
        <f>IFERROR(VLOOKUP($F$2,年計!$A$4:$B$368,2,FALSE),"")</f>
        <v>＜春分の日＞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 t="str">
        <f>IFERROR(VLOOKUP($O$2,年計!$A$4:$B$368,2,FALSE),"")</f>
        <v>＜学年末休業＞～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6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7"/>
      <c r="G7" s="270"/>
      <c r="H7" s="278"/>
      <c r="I7" s="172"/>
      <c r="J7" s="171"/>
      <c r="K7" s="173"/>
      <c r="L7" s="158"/>
      <c r="M7" s="159"/>
      <c r="N7" s="160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6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/>
      <c r="D10" s="272"/>
      <c r="E10" s="53"/>
      <c r="F10" s="273"/>
      <c r="G10" s="272"/>
      <c r="H10" s="53"/>
      <c r="I10" s="273"/>
      <c r="J10" s="272"/>
      <c r="K10" s="53"/>
      <c r="L10" s="273"/>
      <c r="M10" s="272"/>
      <c r="N10" s="53"/>
      <c r="O10" s="24"/>
      <c r="P10" s="10"/>
      <c r="Q10" s="28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/>
      <c r="D11" s="253"/>
      <c r="E11" s="254"/>
      <c r="F11" s="252"/>
      <c r="G11" s="253"/>
      <c r="H11" s="254"/>
      <c r="I11" s="252"/>
      <c r="J11" s="253"/>
      <c r="K11" s="254"/>
      <c r="L11" s="252"/>
      <c r="M11" s="253"/>
      <c r="N11" s="254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55"/>
      <c r="M12" s="253"/>
      <c r="N12" s="254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/>
      <c r="D14" s="257"/>
      <c r="E14" s="60"/>
      <c r="F14" s="256"/>
      <c r="G14" s="257"/>
      <c r="H14" s="60"/>
      <c r="I14" s="256"/>
      <c r="J14" s="257"/>
      <c r="K14" s="60"/>
      <c r="L14" s="256"/>
      <c r="M14" s="257"/>
      <c r="N14" s="60"/>
      <c r="O14" s="155">
        <v>6</v>
      </c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/>
      <c r="D15" s="253"/>
      <c r="E15" s="254"/>
      <c r="F15" s="255"/>
      <c r="G15" s="253"/>
      <c r="H15" s="254"/>
      <c r="I15" s="255"/>
      <c r="J15" s="253"/>
      <c r="K15" s="254"/>
      <c r="L15" s="255"/>
      <c r="M15" s="253"/>
      <c r="N15" s="254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255"/>
      <c r="M16" s="253"/>
      <c r="N16" s="254"/>
      <c r="O16" s="155">
        <v>7</v>
      </c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30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/>
      <c r="D18" s="257"/>
      <c r="E18" s="60"/>
      <c r="F18" s="256"/>
      <c r="G18" s="257"/>
      <c r="H18" s="60"/>
      <c r="I18" s="256"/>
      <c r="J18" s="257"/>
      <c r="K18" s="60"/>
      <c r="L18" s="256"/>
      <c r="M18" s="257"/>
      <c r="N18" s="60"/>
      <c r="O18" s="155">
        <v>8</v>
      </c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/>
      <c r="D19" s="253"/>
      <c r="E19" s="254"/>
      <c r="F19" s="255"/>
      <c r="G19" s="253"/>
      <c r="H19" s="254"/>
      <c r="I19" s="255"/>
      <c r="J19" s="253"/>
      <c r="K19" s="254"/>
      <c r="L19" s="255"/>
      <c r="M19" s="253"/>
      <c r="N19" s="254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255"/>
      <c r="M20" s="253"/>
      <c r="N20" s="254"/>
      <c r="O20" s="155">
        <v>9</v>
      </c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/>
      <c r="D22" s="257"/>
      <c r="E22" s="60"/>
      <c r="F22" s="256"/>
      <c r="G22" s="257"/>
      <c r="H22" s="60"/>
      <c r="I22" s="256"/>
      <c r="J22" s="257"/>
      <c r="K22" s="60"/>
      <c r="L22" s="256"/>
      <c r="M22" s="257"/>
      <c r="N22" s="60"/>
      <c r="O22" s="155">
        <v>10</v>
      </c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/>
      <c r="D23" s="253"/>
      <c r="E23" s="254"/>
      <c r="F23" s="255"/>
      <c r="G23" s="253"/>
      <c r="H23" s="254"/>
      <c r="I23" s="255"/>
      <c r="J23" s="253"/>
      <c r="K23" s="254"/>
      <c r="L23" s="255"/>
      <c r="M23" s="253"/>
      <c r="N23" s="254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255"/>
      <c r="M24" s="253"/>
      <c r="N24" s="254"/>
      <c r="O24" s="155">
        <v>11</v>
      </c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/>
      <c r="D26" s="257"/>
      <c r="E26" s="60"/>
      <c r="F26" s="256"/>
      <c r="G26" s="257"/>
      <c r="H26" s="60"/>
      <c r="I26" s="256"/>
      <c r="J26" s="257"/>
      <c r="K26" s="60"/>
      <c r="L26" s="256"/>
      <c r="M26" s="257"/>
      <c r="N26" s="60"/>
      <c r="O26" s="155">
        <v>12</v>
      </c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/>
      <c r="D27" s="253"/>
      <c r="E27" s="254"/>
      <c r="F27" s="255"/>
      <c r="G27" s="253"/>
      <c r="H27" s="254"/>
      <c r="I27" s="255"/>
      <c r="J27" s="253"/>
      <c r="K27" s="254"/>
      <c r="L27" s="255"/>
      <c r="M27" s="253"/>
      <c r="N27" s="254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255"/>
      <c r="M28" s="253"/>
      <c r="N28" s="254"/>
      <c r="O28" s="155">
        <v>13</v>
      </c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/>
      <c r="D30" s="257"/>
      <c r="E30" s="60"/>
      <c r="F30" s="256"/>
      <c r="G30" s="257"/>
      <c r="H30" s="60"/>
      <c r="I30" s="256"/>
      <c r="J30" s="257"/>
      <c r="K30" s="60"/>
      <c r="L30" s="256"/>
      <c r="M30" s="257"/>
      <c r="N30" s="60"/>
      <c r="O30" s="155">
        <v>14</v>
      </c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/>
      <c r="D31" s="253"/>
      <c r="E31" s="254"/>
      <c r="F31" s="255"/>
      <c r="G31" s="253"/>
      <c r="H31" s="254"/>
      <c r="I31" s="255"/>
      <c r="J31" s="253"/>
      <c r="K31" s="254"/>
      <c r="L31" s="255"/>
      <c r="M31" s="253"/>
      <c r="N31" s="254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5"/>
      <c r="G32" s="253"/>
      <c r="H32" s="254"/>
      <c r="I32" s="255"/>
      <c r="J32" s="253"/>
      <c r="K32" s="254"/>
      <c r="L32" s="255"/>
      <c r="M32" s="253"/>
      <c r="N32" s="254"/>
      <c r="O32" s="155">
        <v>15</v>
      </c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155"/>
      <c r="D34" s="10"/>
      <c r="E34" s="25"/>
      <c r="F34" s="155"/>
      <c r="G34" s="10"/>
      <c r="H34" s="25"/>
      <c r="I34" s="155"/>
      <c r="J34" s="10"/>
      <c r="K34" s="25"/>
      <c r="L34" s="155"/>
      <c r="M34" s="10"/>
      <c r="N34" s="25"/>
      <c r="O34" s="155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2"/>
      <c r="O35" s="30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24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8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84">
    <mergeCell ref="L11:N12"/>
    <mergeCell ref="L10:M10"/>
    <mergeCell ref="L22:M22"/>
    <mergeCell ref="L19:N20"/>
    <mergeCell ref="L18:M18"/>
    <mergeCell ref="L15:N16"/>
    <mergeCell ref="L14:M14"/>
    <mergeCell ref="L31:N32"/>
    <mergeCell ref="L30:M30"/>
    <mergeCell ref="L27:N28"/>
    <mergeCell ref="L26:M26"/>
    <mergeCell ref="L23:N24"/>
    <mergeCell ref="AD2:AF2"/>
    <mergeCell ref="C1:E1"/>
    <mergeCell ref="F1:H1"/>
    <mergeCell ref="I1:K1"/>
    <mergeCell ref="L1:N1"/>
    <mergeCell ref="C2:E2"/>
    <mergeCell ref="F2:H2"/>
    <mergeCell ref="I2:K2"/>
    <mergeCell ref="L2:N2"/>
    <mergeCell ref="O2:Q2"/>
    <mergeCell ref="O1:Q1"/>
    <mergeCell ref="U1:W1"/>
    <mergeCell ref="X1:Z1"/>
    <mergeCell ref="U2:W2"/>
    <mergeCell ref="X2:Z2"/>
    <mergeCell ref="B3:B6"/>
    <mergeCell ref="C3:E6"/>
    <mergeCell ref="F3:H6"/>
    <mergeCell ref="I3:K6"/>
    <mergeCell ref="L3:N6"/>
    <mergeCell ref="AB3:AB6"/>
    <mergeCell ref="AC3:AC6"/>
    <mergeCell ref="O7:Q7"/>
    <mergeCell ref="O3:Q6"/>
    <mergeCell ref="T3:T6"/>
    <mergeCell ref="U3:W6"/>
    <mergeCell ref="X3:Z6"/>
    <mergeCell ref="C7:E7"/>
    <mergeCell ref="B10:B12"/>
    <mergeCell ref="C10:D10"/>
    <mergeCell ref="C11:E12"/>
    <mergeCell ref="B14:B16"/>
    <mergeCell ref="C14:D14"/>
    <mergeCell ref="C15:E16"/>
    <mergeCell ref="B18:B20"/>
    <mergeCell ref="C18:D18"/>
    <mergeCell ref="C19:E20"/>
    <mergeCell ref="B22:B24"/>
    <mergeCell ref="C22:D22"/>
    <mergeCell ref="C23:E24"/>
    <mergeCell ref="B26:B28"/>
    <mergeCell ref="C26:D26"/>
    <mergeCell ref="C27:E28"/>
    <mergeCell ref="B30:B32"/>
    <mergeCell ref="C30:D30"/>
    <mergeCell ref="C31:E32"/>
    <mergeCell ref="F7:H7"/>
    <mergeCell ref="F10:G10"/>
    <mergeCell ref="F11:H12"/>
    <mergeCell ref="F14:G14"/>
    <mergeCell ref="F15:H16"/>
    <mergeCell ref="AB39:AB42"/>
    <mergeCell ref="F27:H28"/>
    <mergeCell ref="F30:G30"/>
    <mergeCell ref="F31:H32"/>
    <mergeCell ref="F18:G18"/>
    <mergeCell ref="F19:H20"/>
    <mergeCell ref="F22:G22"/>
    <mergeCell ref="F23:H24"/>
    <mergeCell ref="F26:G26"/>
    <mergeCell ref="I31:K32"/>
    <mergeCell ref="I30:J30"/>
    <mergeCell ref="I27:K28"/>
    <mergeCell ref="I26:J26"/>
    <mergeCell ref="I23:K24"/>
    <mergeCell ref="I22:J22"/>
    <mergeCell ref="I19:K20"/>
    <mergeCell ref="I18:J18"/>
    <mergeCell ref="I15:K16"/>
    <mergeCell ref="I14:J14"/>
    <mergeCell ref="I11:K12"/>
    <mergeCell ref="I10:J10"/>
  </mergeCells>
  <phoneticPr fontId="2"/>
  <conditionalFormatting sqref="P30 P26 P22 P18 P14 P34">
    <cfRule type="cellIs" dxfId="44" priority="13" stopIfTrue="1" operator="equal">
      <formula>"１年"</formula>
    </cfRule>
    <cfRule type="cellIs" dxfId="43" priority="14" stopIfTrue="1" operator="equal">
      <formula>"２年"</formula>
    </cfRule>
    <cfRule type="cellIs" dxfId="42" priority="15" stopIfTrue="1" operator="equal">
      <formula>"３年"</formula>
    </cfRule>
  </conditionalFormatting>
  <conditionalFormatting sqref="D30 D26 D22 D18 D14">
    <cfRule type="cellIs" dxfId="41" priority="10" stopIfTrue="1" operator="equal">
      <formula>"１年"</formula>
    </cfRule>
    <cfRule type="cellIs" dxfId="40" priority="11" stopIfTrue="1" operator="equal">
      <formula>"２年"</formula>
    </cfRule>
    <cfRule type="cellIs" dxfId="39" priority="12" stopIfTrue="1" operator="equal">
      <formula>"３年"</formula>
    </cfRule>
  </conditionalFormatting>
  <conditionalFormatting sqref="G30 G26 G22 G18 G14">
    <cfRule type="cellIs" dxfId="38" priority="7" stopIfTrue="1" operator="equal">
      <formula>"１年"</formula>
    </cfRule>
    <cfRule type="cellIs" dxfId="37" priority="8" stopIfTrue="1" operator="equal">
      <formula>"２年"</formula>
    </cfRule>
    <cfRule type="cellIs" dxfId="36" priority="9" stopIfTrue="1" operator="equal">
      <formula>"３年"</formula>
    </cfRule>
  </conditionalFormatting>
  <conditionalFormatting sqref="J30 J26 J22 J18 J14">
    <cfRule type="cellIs" dxfId="35" priority="4" stopIfTrue="1" operator="equal">
      <formula>"１年"</formula>
    </cfRule>
    <cfRule type="cellIs" dxfId="34" priority="5" stopIfTrue="1" operator="equal">
      <formula>"２年"</formula>
    </cfRule>
    <cfRule type="cellIs" dxfId="33" priority="6" stopIfTrue="1" operator="equal">
      <formula>"３年"</formula>
    </cfRule>
  </conditionalFormatting>
  <conditionalFormatting sqref="M30 M26 M22 M18 M14">
    <cfRule type="cellIs" dxfId="2" priority="1" stopIfTrue="1" operator="equal">
      <formula>"１年"</formula>
    </cfRule>
    <cfRule type="cellIs" dxfId="1" priority="2" stopIfTrue="1" operator="equal">
      <formula>"２年"</formula>
    </cfRule>
    <cfRule type="cellIs" dxfId="0" priority="3" stopIfTrue="1" operator="equal">
      <formula>"３年"</formula>
    </cfRule>
  </conditionalFormatting>
  <dataValidations count="2">
    <dataValidation imeMode="off" allowBlank="1" showInputMessage="1" showErrorMessage="1" sqref="R14 R18 R26 R30 R10 R22 E22 E26 E18 E14 E30 E10 H22 H26 H18 H14 H30 H10 K22 K26 K18 K14 K30 K10 N22 N26 N18 N14 N30 N10"/>
    <dataValidation imeMode="on" allowBlank="1" showInputMessage="1" showErrorMessage="1" sqref="AA26:AA27 AA14:AA15 AA30:AA31 AA18:AA19 AC8:AD39 AA22:AA23 AE8:AE38 C7:R7 AD2 C2:R3 C10:C11 U2 AA2 X2 AC3:AD3 U3:AA3 C23:N24 C19 C18:D18 C14:C16 D14 D15:E16 C22:D22 C27 C26:D26 C30:D30 C31:N33 F30:G30 F10:F11 F19 F18:G18 F14:F16 G14 G15:H16 F22:G22 F27 F26:G26 AC7:AE7 U7:AA7 AA10:AA11 I30:J30 I10:I11 I19 I18:J18 I14:I16 J14 J15:K16 I22:J22 I27 I26:J26 L30:M30 L10:L11 L19 L18:M18 L14:L16 M14 M15:N16 L22:M22 L27 L26:M26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45012</v>
      </c>
      <c r="D1" s="215"/>
      <c r="E1" s="215"/>
      <c r="F1" s="215">
        <f>$C$2+1</f>
        <v>45013</v>
      </c>
      <c r="G1" s="215"/>
      <c r="H1" s="215"/>
      <c r="I1" s="215">
        <f>$C$2+2</f>
        <v>45014</v>
      </c>
      <c r="J1" s="215"/>
      <c r="K1" s="215"/>
      <c r="L1" s="215">
        <f>$C$2+3</f>
        <v>45015</v>
      </c>
      <c r="M1" s="215"/>
      <c r="N1" s="215"/>
      <c r="O1" s="215">
        <f>$C$2+4</f>
        <v>45016</v>
      </c>
      <c r="P1" s="215"/>
      <c r="Q1" s="215"/>
      <c r="R1" s="6"/>
      <c r="S1" s="6"/>
      <c r="T1" s="6"/>
      <c r="U1" s="215">
        <f>$C$2+5</f>
        <v>45017</v>
      </c>
      <c r="V1" s="215"/>
      <c r="W1" s="215"/>
      <c r="X1" s="215">
        <f>$C$2+6</f>
        <v>45018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'52週'!AF1+1</f>
        <v>53</v>
      </c>
    </row>
    <row r="2" spans="2:32" ht="27" customHeight="1" thickTop="1" thickBot="1" x14ac:dyDescent="0.55000000000000004">
      <c r="B2" s="8"/>
      <c r="C2" s="236">
        <f>'52週'!C2:E2+7</f>
        <v>45012</v>
      </c>
      <c r="D2" s="234"/>
      <c r="E2" s="237"/>
      <c r="F2" s="234">
        <f>C2+1</f>
        <v>45013</v>
      </c>
      <c r="G2" s="234"/>
      <c r="H2" s="234"/>
      <c r="I2" s="236">
        <f>F2+1</f>
        <v>45014</v>
      </c>
      <c r="J2" s="234"/>
      <c r="K2" s="237"/>
      <c r="L2" s="236">
        <f>I2+1</f>
        <v>45015</v>
      </c>
      <c r="M2" s="234"/>
      <c r="N2" s="237"/>
      <c r="O2" s="234">
        <f>L2+1</f>
        <v>45016</v>
      </c>
      <c r="P2" s="234"/>
      <c r="Q2" s="235"/>
      <c r="R2" s="118"/>
      <c r="S2" s="119"/>
      <c r="T2" s="120"/>
      <c r="U2" s="241">
        <f>O2+1</f>
        <v>45017</v>
      </c>
      <c r="V2" s="242"/>
      <c r="W2" s="243"/>
      <c r="X2" s="244">
        <f>U2+1</f>
        <v>45018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 t="str">
        <f>IFERROR(VLOOKUP($U$2,年計!$A$4:$B$368,2,FALSE),"")</f>
        <v/>
      </c>
      <c r="V3" s="220"/>
      <c r="W3" s="221"/>
      <c r="X3" s="219" t="str">
        <f>IFERROR(VLOOKUP($X$2,年計!$A$4:$B$368,2,FALSE),"")</f>
        <v/>
      </c>
      <c r="Y3" s="220"/>
      <c r="Z3" s="249"/>
      <c r="AA3" s="64"/>
      <c r="AB3" s="264" t="s">
        <v>6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64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64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64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67"/>
      <c r="D7" s="65"/>
      <c r="E7" s="6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67"/>
      <c r="V7" s="65"/>
      <c r="W7" s="68"/>
      <c r="X7" s="65"/>
      <c r="Y7" s="65"/>
      <c r="Z7" s="66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69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69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69"/>
      <c r="C10" s="24"/>
      <c r="D10" s="10"/>
      <c r="E10" s="25"/>
      <c r="F10" s="24"/>
      <c r="G10" s="10"/>
      <c r="H10" s="25"/>
      <c r="I10" s="24"/>
      <c r="J10" s="10"/>
      <c r="K10" s="25"/>
      <c r="L10" s="24"/>
      <c r="M10" s="10"/>
      <c r="N10" s="25"/>
      <c r="O10" s="24"/>
      <c r="P10" s="10"/>
      <c r="Q10" s="26"/>
      <c r="R10" s="70"/>
      <c r="S10" s="10"/>
      <c r="T10" s="69"/>
      <c r="U10" s="24"/>
      <c r="V10" s="10"/>
      <c r="W10" s="25"/>
      <c r="X10" s="10"/>
      <c r="Y10" s="10"/>
      <c r="Z10" s="28"/>
      <c r="AA10" s="70"/>
      <c r="AB10" s="137"/>
      <c r="AC10" s="138"/>
      <c r="AD10" s="139"/>
      <c r="AE10" s="139"/>
      <c r="AF10" s="140"/>
    </row>
    <row r="11" spans="2:32" ht="18.600000000000001" customHeight="1" x14ac:dyDescent="0.45">
      <c r="B11" s="29"/>
      <c r="C11" s="30"/>
      <c r="D11" s="31"/>
      <c r="E11" s="32"/>
      <c r="F11" s="30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3"/>
      <c r="R11" s="71"/>
      <c r="S11" s="10"/>
      <c r="T11" s="29"/>
      <c r="U11" s="30"/>
      <c r="V11" s="31"/>
      <c r="W11" s="32"/>
      <c r="X11" s="31"/>
      <c r="Y11" s="31"/>
      <c r="Z11" s="33"/>
      <c r="AA11" s="71"/>
      <c r="AB11" s="137"/>
      <c r="AC11" s="138"/>
      <c r="AD11" s="139"/>
      <c r="AE11" s="139"/>
      <c r="AF11" s="140"/>
    </row>
    <row r="12" spans="2:32" ht="18.600000000000001" customHeight="1" x14ac:dyDescent="0.45">
      <c r="B12" s="69"/>
      <c r="C12" s="24"/>
      <c r="D12" s="10"/>
      <c r="E12" s="25"/>
      <c r="F12" s="24"/>
      <c r="G12" s="10"/>
      <c r="H12" s="25"/>
      <c r="I12" s="24"/>
      <c r="J12" s="10"/>
      <c r="K12" s="25"/>
      <c r="L12" s="24"/>
      <c r="M12" s="10"/>
      <c r="N12" s="25"/>
      <c r="O12" s="24"/>
      <c r="P12" s="10"/>
      <c r="Q12" s="28"/>
      <c r="R12" s="71"/>
      <c r="S12" s="10"/>
      <c r="T12" s="69"/>
      <c r="U12" s="24"/>
      <c r="V12" s="10"/>
      <c r="W12" s="25"/>
      <c r="X12" s="10"/>
      <c r="Y12" s="10"/>
      <c r="Z12" s="28"/>
      <c r="AA12" s="71"/>
      <c r="AB12" s="137"/>
      <c r="AC12" s="138"/>
      <c r="AD12" s="139"/>
      <c r="AE12" s="139"/>
      <c r="AF12" s="140"/>
    </row>
    <row r="13" spans="2:32" ht="18.600000000000001" customHeight="1" x14ac:dyDescent="0.45">
      <c r="B13" s="29"/>
      <c r="C13" s="30"/>
      <c r="D13" s="31"/>
      <c r="E13" s="32"/>
      <c r="F13" s="30"/>
      <c r="G13" s="31"/>
      <c r="H13" s="32"/>
      <c r="I13" s="30"/>
      <c r="J13" s="31"/>
      <c r="K13" s="32"/>
      <c r="L13" s="30"/>
      <c r="M13" s="31"/>
      <c r="N13" s="32"/>
      <c r="O13" s="30"/>
      <c r="P13" s="31"/>
      <c r="Q13" s="33"/>
      <c r="R13" s="71"/>
      <c r="S13" s="10"/>
      <c r="T13" s="29"/>
      <c r="U13" s="30"/>
      <c r="V13" s="31"/>
      <c r="W13" s="32"/>
      <c r="X13" s="31"/>
      <c r="Y13" s="31"/>
      <c r="Z13" s="33"/>
      <c r="AA13" s="71"/>
      <c r="AB13" s="137"/>
      <c r="AC13" s="138"/>
      <c r="AD13" s="139"/>
      <c r="AE13" s="139"/>
      <c r="AF13" s="140"/>
    </row>
    <row r="14" spans="2:32" ht="18.600000000000001" customHeight="1" x14ac:dyDescent="0.45">
      <c r="B14" s="69">
        <v>6</v>
      </c>
      <c r="C14" s="24"/>
      <c r="D14" s="10"/>
      <c r="E14" s="25"/>
      <c r="F14" s="24"/>
      <c r="G14" s="10"/>
      <c r="H14" s="25"/>
      <c r="I14" s="24"/>
      <c r="J14" s="10"/>
      <c r="K14" s="25"/>
      <c r="L14" s="24"/>
      <c r="M14" s="10"/>
      <c r="N14" s="25"/>
      <c r="O14" s="24"/>
      <c r="P14" s="10"/>
      <c r="Q14" s="28"/>
      <c r="R14" s="35"/>
      <c r="S14" s="10"/>
      <c r="T14" s="69">
        <v>6</v>
      </c>
      <c r="U14" s="24"/>
      <c r="V14" s="10"/>
      <c r="W14" s="25"/>
      <c r="X14" s="10"/>
      <c r="Y14" s="10"/>
      <c r="Z14" s="28"/>
      <c r="AA14" s="72"/>
      <c r="AB14" s="145"/>
      <c r="AC14" s="146"/>
      <c r="AD14" s="147"/>
      <c r="AE14" s="147"/>
      <c r="AF14" s="148"/>
    </row>
    <row r="15" spans="2:32" ht="18.600000000000001" customHeight="1" x14ac:dyDescent="0.45">
      <c r="B15" s="29"/>
      <c r="C15" s="30"/>
      <c r="D15" s="31"/>
      <c r="E15" s="32"/>
      <c r="F15" s="30"/>
      <c r="G15" s="31"/>
      <c r="H15" s="32"/>
      <c r="I15" s="30"/>
      <c r="J15" s="31"/>
      <c r="K15" s="32"/>
      <c r="L15" s="30"/>
      <c r="M15" s="31"/>
      <c r="N15" s="32"/>
      <c r="O15" s="30"/>
      <c r="P15" s="31"/>
      <c r="Q15" s="33"/>
      <c r="R15" s="71"/>
      <c r="S15" s="10"/>
      <c r="T15" s="29"/>
      <c r="U15" s="30"/>
      <c r="V15" s="31"/>
      <c r="W15" s="32"/>
      <c r="X15" s="31"/>
      <c r="Y15" s="31"/>
      <c r="Z15" s="33"/>
      <c r="AA15" s="71"/>
      <c r="AB15" s="125"/>
      <c r="AC15" s="205"/>
      <c r="AD15" s="9"/>
      <c r="AE15" s="9"/>
      <c r="AF15" s="126"/>
    </row>
    <row r="16" spans="2:32" ht="18.600000000000001" customHeight="1" x14ac:dyDescent="0.45">
      <c r="B16" s="69">
        <v>7</v>
      </c>
      <c r="C16" s="24"/>
      <c r="D16" s="10"/>
      <c r="E16" s="25"/>
      <c r="F16" s="24"/>
      <c r="G16" s="10"/>
      <c r="H16" s="25"/>
      <c r="I16" s="24"/>
      <c r="J16" s="10"/>
      <c r="K16" s="25"/>
      <c r="L16" s="24"/>
      <c r="M16" s="10"/>
      <c r="N16" s="25"/>
      <c r="O16" s="24"/>
      <c r="P16" s="10"/>
      <c r="Q16" s="28"/>
      <c r="R16" s="71"/>
      <c r="S16" s="10"/>
      <c r="T16" s="69">
        <v>7</v>
      </c>
      <c r="U16" s="24"/>
      <c r="V16" s="10"/>
      <c r="W16" s="25"/>
      <c r="X16" s="10"/>
      <c r="Y16" s="10"/>
      <c r="Z16" s="28"/>
      <c r="AA16" s="71"/>
      <c r="AB16" s="137"/>
      <c r="AC16" s="138"/>
      <c r="AD16" s="139"/>
      <c r="AE16" s="139"/>
      <c r="AF16" s="140"/>
    </row>
    <row r="17" spans="2:32" ht="18.600000000000001" customHeight="1" x14ac:dyDescent="0.45">
      <c r="B17" s="29"/>
      <c r="C17" s="30"/>
      <c r="D17" s="31"/>
      <c r="E17" s="32"/>
      <c r="F17" s="30"/>
      <c r="G17" s="31"/>
      <c r="H17" s="32"/>
      <c r="I17" s="30"/>
      <c r="J17" s="31"/>
      <c r="K17" s="32"/>
      <c r="L17" s="30"/>
      <c r="M17" s="31"/>
      <c r="N17" s="32"/>
      <c r="O17" s="30"/>
      <c r="P17" s="31"/>
      <c r="Q17" s="33"/>
      <c r="R17" s="71"/>
      <c r="S17" s="10"/>
      <c r="T17" s="29"/>
      <c r="U17" s="30"/>
      <c r="V17" s="31"/>
      <c r="W17" s="32"/>
      <c r="X17" s="31"/>
      <c r="Y17" s="31"/>
      <c r="Z17" s="33"/>
      <c r="AA17" s="71"/>
      <c r="AB17" s="137"/>
      <c r="AC17" s="138"/>
      <c r="AD17" s="139"/>
      <c r="AE17" s="139"/>
      <c r="AF17" s="140"/>
    </row>
    <row r="18" spans="2:32" ht="18.600000000000001" customHeight="1" x14ac:dyDescent="0.45">
      <c r="B18" s="69">
        <v>8</v>
      </c>
      <c r="C18" s="24"/>
      <c r="D18" s="10"/>
      <c r="E18" s="25"/>
      <c r="F18" s="24"/>
      <c r="G18" s="10"/>
      <c r="H18" s="25"/>
      <c r="I18" s="24"/>
      <c r="J18" s="10"/>
      <c r="K18" s="25"/>
      <c r="L18" s="24"/>
      <c r="M18" s="10"/>
      <c r="N18" s="25"/>
      <c r="O18" s="24"/>
      <c r="P18" s="10"/>
      <c r="Q18" s="28"/>
      <c r="R18" s="37"/>
      <c r="S18" s="10"/>
      <c r="T18" s="69">
        <v>8</v>
      </c>
      <c r="U18" s="24"/>
      <c r="V18" s="10"/>
      <c r="W18" s="25"/>
      <c r="X18" s="10"/>
      <c r="Y18" s="10"/>
      <c r="Z18" s="28"/>
      <c r="AA18" s="72"/>
      <c r="AB18" s="137"/>
      <c r="AC18" s="138"/>
      <c r="AD18" s="139"/>
      <c r="AE18" s="139"/>
      <c r="AF18" s="140"/>
    </row>
    <row r="19" spans="2:32" ht="18.600000000000001" customHeight="1" x14ac:dyDescent="0.45">
      <c r="B19" s="29"/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1"/>
      <c r="N19" s="32"/>
      <c r="O19" s="30"/>
      <c r="P19" s="31"/>
      <c r="Q19" s="33"/>
      <c r="R19" s="71"/>
      <c r="S19" s="10"/>
      <c r="T19" s="29"/>
      <c r="U19" s="30"/>
      <c r="V19" s="31"/>
      <c r="W19" s="32"/>
      <c r="X19" s="31"/>
      <c r="Y19" s="31"/>
      <c r="Z19" s="33"/>
      <c r="AA19" s="71"/>
      <c r="AB19" s="137"/>
      <c r="AC19" s="138"/>
      <c r="AD19" s="139"/>
      <c r="AE19" s="139"/>
      <c r="AF19" s="140"/>
    </row>
    <row r="20" spans="2:32" ht="18.600000000000001" customHeight="1" x14ac:dyDescent="0.45">
      <c r="B20" s="69">
        <v>9</v>
      </c>
      <c r="C20" s="24"/>
      <c r="D20" s="10"/>
      <c r="E20" s="25"/>
      <c r="F20" s="24"/>
      <c r="G20" s="10"/>
      <c r="H20" s="25"/>
      <c r="I20" s="24"/>
      <c r="J20" s="10"/>
      <c r="K20" s="25"/>
      <c r="L20" s="24"/>
      <c r="M20" s="10"/>
      <c r="N20" s="25"/>
      <c r="O20" s="24"/>
      <c r="P20" s="10"/>
      <c r="Q20" s="28"/>
      <c r="R20" s="71"/>
      <c r="S20" s="10"/>
      <c r="T20" s="69">
        <v>9</v>
      </c>
      <c r="U20" s="24"/>
      <c r="V20" s="10"/>
      <c r="W20" s="25"/>
      <c r="X20" s="10"/>
      <c r="Y20" s="10"/>
      <c r="Z20" s="28"/>
      <c r="AA20" s="71"/>
      <c r="AB20" s="137"/>
      <c r="AC20" s="138"/>
      <c r="AD20" s="139"/>
      <c r="AE20" s="139"/>
      <c r="AF20" s="140"/>
    </row>
    <row r="21" spans="2:32" ht="18.600000000000001" customHeight="1" x14ac:dyDescent="0.45">
      <c r="B21" s="29"/>
      <c r="C21" s="30"/>
      <c r="D21" s="31"/>
      <c r="E21" s="32"/>
      <c r="F21" s="30"/>
      <c r="G21" s="31"/>
      <c r="H21" s="32"/>
      <c r="I21" s="30"/>
      <c r="J21" s="31"/>
      <c r="K21" s="32"/>
      <c r="L21" s="30"/>
      <c r="M21" s="31"/>
      <c r="N21" s="32"/>
      <c r="O21" s="30"/>
      <c r="P21" s="31"/>
      <c r="Q21" s="33"/>
      <c r="R21" s="71"/>
      <c r="S21" s="10"/>
      <c r="T21" s="29"/>
      <c r="U21" s="30"/>
      <c r="V21" s="31"/>
      <c r="W21" s="32"/>
      <c r="X21" s="31"/>
      <c r="Y21" s="31"/>
      <c r="Z21" s="33"/>
      <c r="AA21" s="71"/>
      <c r="AB21" s="137"/>
      <c r="AC21" s="138"/>
      <c r="AD21" s="139"/>
      <c r="AE21" s="139"/>
      <c r="AF21" s="140"/>
    </row>
    <row r="22" spans="2:32" ht="18.600000000000001" customHeight="1" x14ac:dyDescent="0.45">
      <c r="B22" s="69">
        <v>10</v>
      </c>
      <c r="C22" s="24"/>
      <c r="D22" s="10"/>
      <c r="E22" s="25"/>
      <c r="F22" s="24"/>
      <c r="G22" s="10"/>
      <c r="H22" s="25"/>
      <c r="I22" s="24"/>
      <c r="J22" s="10"/>
      <c r="K22" s="25"/>
      <c r="L22" s="24"/>
      <c r="M22" s="10"/>
      <c r="N22" s="25"/>
      <c r="O22" s="24"/>
      <c r="P22" s="10"/>
      <c r="Q22" s="28"/>
      <c r="R22" s="35"/>
      <c r="S22" s="10"/>
      <c r="T22" s="69">
        <v>10</v>
      </c>
      <c r="U22" s="24"/>
      <c r="V22" s="10"/>
      <c r="W22" s="25"/>
      <c r="X22" s="10"/>
      <c r="Y22" s="10"/>
      <c r="Z22" s="28"/>
      <c r="AA22" s="72"/>
      <c r="AB22" s="130"/>
      <c r="AC22" s="207"/>
      <c r="AD22" s="131"/>
      <c r="AE22" s="131"/>
      <c r="AF22" s="132"/>
    </row>
    <row r="23" spans="2:32" ht="18.600000000000001" customHeight="1" x14ac:dyDescent="0.45">
      <c r="B23" s="29"/>
      <c r="C23" s="30"/>
      <c r="D23" s="31"/>
      <c r="E23" s="32"/>
      <c r="F23" s="30"/>
      <c r="G23" s="31"/>
      <c r="H23" s="32"/>
      <c r="I23" s="30"/>
      <c r="J23" s="31"/>
      <c r="K23" s="32"/>
      <c r="L23" s="30"/>
      <c r="M23" s="31"/>
      <c r="N23" s="32"/>
      <c r="O23" s="30"/>
      <c r="P23" s="31"/>
      <c r="Q23" s="33"/>
      <c r="R23" s="71"/>
      <c r="S23" s="10"/>
      <c r="T23" s="29"/>
      <c r="U23" s="30"/>
      <c r="V23" s="31"/>
      <c r="W23" s="32"/>
      <c r="X23" s="31"/>
      <c r="Y23" s="31"/>
      <c r="Z23" s="33"/>
      <c r="AA23" s="71"/>
      <c r="AB23" s="125"/>
      <c r="AC23" s="205"/>
      <c r="AD23" s="9"/>
      <c r="AE23" s="9"/>
      <c r="AF23" s="126"/>
    </row>
    <row r="24" spans="2:32" ht="18.600000000000001" customHeight="1" x14ac:dyDescent="0.45">
      <c r="B24" s="69">
        <v>11</v>
      </c>
      <c r="C24" s="24"/>
      <c r="D24" s="10"/>
      <c r="E24" s="25"/>
      <c r="F24" s="24"/>
      <c r="G24" s="10"/>
      <c r="H24" s="25"/>
      <c r="I24" s="24"/>
      <c r="J24" s="10"/>
      <c r="K24" s="25"/>
      <c r="L24" s="24"/>
      <c r="M24" s="10"/>
      <c r="N24" s="25"/>
      <c r="O24" s="24"/>
      <c r="P24" s="10"/>
      <c r="Q24" s="28"/>
      <c r="R24" s="71"/>
      <c r="S24" s="10"/>
      <c r="T24" s="69">
        <v>11</v>
      </c>
      <c r="U24" s="24"/>
      <c r="V24" s="10"/>
      <c r="W24" s="25"/>
      <c r="X24" s="10"/>
      <c r="Y24" s="10"/>
      <c r="Z24" s="28"/>
      <c r="AA24" s="71"/>
      <c r="AB24" s="137"/>
      <c r="AC24" s="138"/>
      <c r="AD24" s="139"/>
      <c r="AE24" s="139"/>
      <c r="AF24" s="140"/>
    </row>
    <row r="25" spans="2:32" ht="18.600000000000001" customHeight="1" x14ac:dyDescent="0.45">
      <c r="B25" s="29"/>
      <c r="C25" s="30"/>
      <c r="D25" s="31"/>
      <c r="E25" s="32"/>
      <c r="F25" s="30"/>
      <c r="G25" s="31"/>
      <c r="H25" s="32"/>
      <c r="I25" s="30"/>
      <c r="J25" s="31"/>
      <c r="K25" s="32"/>
      <c r="L25" s="30"/>
      <c r="M25" s="31"/>
      <c r="N25" s="32"/>
      <c r="O25" s="30"/>
      <c r="P25" s="31"/>
      <c r="Q25" s="33"/>
      <c r="R25" s="71"/>
      <c r="S25" s="10"/>
      <c r="T25" s="29"/>
      <c r="U25" s="30"/>
      <c r="V25" s="31"/>
      <c r="W25" s="32"/>
      <c r="X25" s="31"/>
      <c r="Y25" s="31"/>
      <c r="Z25" s="33"/>
      <c r="AA25" s="71"/>
      <c r="AB25" s="137"/>
      <c r="AC25" s="138"/>
      <c r="AD25" s="139"/>
      <c r="AE25" s="139"/>
      <c r="AF25" s="140"/>
    </row>
    <row r="26" spans="2:32" ht="18.600000000000001" customHeight="1" x14ac:dyDescent="0.45">
      <c r="B26" s="69">
        <v>12</v>
      </c>
      <c r="C26" s="24"/>
      <c r="D26" s="10"/>
      <c r="E26" s="25"/>
      <c r="F26" s="24"/>
      <c r="G26" s="10"/>
      <c r="H26" s="25"/>
      <c r="I26" s="24"/>
      <c r="J26" s="10"/>
      <c r="K26" s="25"/>
      <c r="L26" s="24"/>
      <c r="M26" s="10"/>
      <c r="N26" s="25"/>
      <c r="O26" s="24"/>
      <c r="P26" s="10"/>
      <c r="Q26" s="28"/>
      <c r="R26" s="35"/>
      <c r="S26" s="10"/>
      <c r="T26" s="69">
        <v>12</v>
      </c>
      <c r="U26" s="24"/>
      <c r="V26" s="10"/>
      <c r="W26" s="25"/>
      <c r="X26" s="10"/>
      <c r="Y26" s="10"/>
      <c r="Z26" s="28"/>
      <c r="AA26" s="72"/>
      <c r="AB26" s="137"/>
      <c r="AC26" s="138"/>
      <c r="AD26" s="139"/>
      <c r="AE26" s="139"/>
      <c r="AF26" s="140"/>
    </row>
    <row r="27" spans="2:32" ht="18.600000000000001" customHeight="1" x14ac:dyDescent="0.45">
      <c r="B27" s="29"/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  <c r="O27" s="30"/>
      <c r="P27" s="31"/>
      <c r="Q27" s="33"/>
      <c r="R27" s="71"/>
      <c r="S27" s="10"/>
      <c r="T27" s="29"/>
      <c r="U27" s="30"/>
      <c r="V27" s="31"/>
      <c r="W27" s="32"/>
      <c r="X27" s="31"/>
      <c r="Y27" s="31"/>
      <c r="Z27" s="33"/>
      <c r="AA27" s="71"/>
      <c r="AB27" s="137"/>
      <c r="AC27" s="138"/>
      <c r="AD27" s="139"/>
      <c r="AE27" s="139"/>
      <c r="AF27" s="140"/>
    </row>
    <row r="28" spans="2:32" ht="18.600000000000001" customHeight="1" x14ac:dyDescent="0.45">
      <c r="B28" s="69">
        <v>13</v>
      </c>
      <c r="C28" s="24"/>
      <c r="D28" s="10"/>
      <c r="E28" s="25"/>
      <c r="F28" s="24"/>
      <c r="G28" s="10"/>
      <c r="H28" s="25"/>
      <c r="I28" s="24"/>
      <c r="J28" s="10"/>
      <c r="K28" s="25"/>
      <c r="L28" s="24"/>
      <c r="M28" s="10"/>
      <c r="N28" s="25"/>
      <c r="O28" s="24"/>
      <c r="P28" s="10"/>
      <c r="Q28" s="28"/>
      <c r="R28" s="71"/>
      <c r="S28" s="10"/>
      <c r="T28" s="69">
        <v>13</v>
      </c>
      <c r="U28" s="24"/>
      <c r="V28" s="10"/>
      <c r="W28" s="25"/>
      <c r="X28" s="10"/>
      <c r="Y28" s="10"/>
      <c r="Z28" s="28"/>
      <c r="AA28" s="71"/>
      <c r="AB28" s="137"/>
      <c r="AC28" s="138"/>
      <c r="AD28" s="139"/>
      <c r="AE28" s="139"/>
      <c r="AF28" s="140"/>
    </row>
    <row r="29" spans="2:32" ht="18.600000000000001" customHeight="1" x14ac:dyDescent="0.45">
      <c r="B29" s="29"/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  <c r="O29" s="30"/>
      <c r="P29" s="31"/>
      <c r="Q29" s="33"/>
      <c r="R29" s="71"/>
      <c r="S29" s="10"/>
      <c r="T29" s="29"/>
      <c r="U29" s="30"/>
      <c r="V29" s="31"/>
      <c r="W29" s="32"/>
      <c r="X29" s="31"/>
      <c r="Y29" s="31"/>
      <c r="Z29" s="33"/>
      <c r="AA29" s="71"/>
      <c r="AB29" s="137"/>
      <c r="AC29" s="138"/>
      <c r="AD29" s="139"/>
      <c r="AE29" s="139"/>
      <c r="AF29" s="140"/>
    </row>
    <row r="30" spans="2:32" ht="18.600000000000001" customHeight="1" x14ac:dyDescent="0.45">
      <c r="B30" s="69">
        <v>14</v>
      </c>
      <c r="C30" s="24"/>
      <c r="D30" s="10"/>
      <c r="E30" s="25"/>
      <c r="F30" s="24"/>
      <c r="G30" s="10"/>
      <c r="H30" s="25"/>
      <c r="I30" s="24"/>
      <c r="J30" s="10"/>
      <c r="K30" s="25"/>
      <c r="L30" s="24"/>
      <c r="M30" s="10"/>
      <c r="N30" s="25"/>
      <c r="O30" s="24"/>
      <c r="P30" s="10"/>
      <c r="Q30" s="28"/>
      <c r="R30" s="35"/>
      <c r="S30" s="10"/>
      <c r="T30" s="69">
        <v>14</v>
      </c>
      <c r="U30" s="24"/>
      <c r="V30" s="10"/>
      <c r="W30" s="25"/>
      <c r="X30" s="10"/>
      <c r="Y30" s="10"/>
      <c r="Z30" s="28"/>
      <c r="AA30" s="72"/>
      <c r="AB30" s="130"/>
      <c r="AC30" s="207"/>
      <c r="AD30" s="131"/>
      <c r="AE30" s="131"/>
      <c r="AF30" s="132"/>
    </row>
    <row r="31" spans="2:32" ht="18.600000000000001" customHeight="1" x14ac:dyDescent="0.45">
      <c r="B31" s="29"/>
      <c r="C31" s="30"/>
      <c r="D31" s="31"/>
      <c r="E31" s="32"/>
      <c r="F31" s="30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3"/>
      <c r="R31" s="71"/>
      <c r="S31" s="10"/>
      <c r="T31" s="29"/>
      <c r="U31" s="30"/>
      <c r="V31" s="31"/>
      <c r="W31" s="32"/>
      <c r="X31" s="31"/>
      <c r="Y31" s="31"/>
      <c r="Z31" s="33"/>
      <c r="AA31" s="71"/>
      <c r="AB31" s="125"/>
      <c r="AC31" s="205"/>
      <c r="AD31" s="9"/>
      <c r="AE31" s="9"/>
      <c r="AF31" s="126"/>
    </row>
    <row r="32" spans="2:32" ht="18.600000000000001" customHeight="1" x14ac:dyDescent="0.45">
      <c r="B32" s="69">
        <v>15</v>
      </c>
      <c r="C32" s="24"/>
      <c r="D32" s="10"/>
      <c r="E32" s="25"/>
      <c r="F32" s="24"/>
      <c r="G32" s="10"/>
      <c r="H32" s="25"/>
      <c r="I32" s="24"/>
      <c r="J32" s="10"/>
      <c r="K32" s="25"/>
      <c r="L32" s="24"/>
      <c r="M32" s="10"/>
      <c r="N32" s="25"/>
      <c r="O32" s="24"/>
      <c r="P32" s="10"/>
      <c r="Q32" s="28"/>
      <c r="R32" s="71"/>
      <c r="S32" s="10"/>
      <c r="T32" s="69">
        <v>15</v>
      </c>
      <c r="U32" s="24"/>
      <c r="V32" s="10"/>
      <c r="W32" s="25"/>
      <c r="X32" s="10"/>
      <c r="Y32" s="10"/>
      <c r="Z32" s="28"/>
      <c r="AA32" s="71"/>
      <c r="AB32" s="137"/>
      <c r="AC32" s="138"/>
      <c r="AD32" s="139"/>
      <c r="AE32" s="139"/>
      <c r="AF32" s="140"/>
    </row>
    <row r="33" spans="2:32" ht="18.600000000000001" customHeight="1" x14ac:dyDescent="0.45">
      <c r="B33" s="29"/>
      <c r="C33" s="30"/>
      <c r="D33" s="31"/>
      <c r="E33" s="3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3"/>
      <c r="R33" s="71"/>
      <c r="S33" s="10"/>
      <c r="T33" s="29"/>
      <c r="U33" s="30"/>
      <c r="V33" s="31"/>
      <c r="W33" s="32"/>
      <c r="X33" s="31"/>
      <c r="Y33" s="31"/>
      <c r="Z33" s="33"/>
      <c r="AA33" s="71"/>
      <c r="AB33" s="137"/>
      <c r="AC33" s="138"/>
      <c r="AD33" s="139"/>
      <c r="AE33" s="139"/>
      <c r="AF33" s="140"/>
    </row>
    <row r="34" spans="2:32" ht="18.600000000000001" customHeight="1" x14ac:dyDescent="0.45">
      <c r="B34" s="69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69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69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69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69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69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8</v>
      </c>
      <c r="AC39" s="205"/>
      <c r="AD39" s="14"/>
      <c r="AE39" s="14"/>
      <c r="AF39" s="15"/>
    </row>
    <row r="40" spans="2:32" ht="18.600000000000001" customHeight="1" x14ac:dyDescent="0.45">
      <c r="B40" s="69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69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69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69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10</v>
      </c>
      <c r="AC43" s="14"/>
      <c r="AE43" s="14"/>
    </row>
    <row r="44" spans="2:32" ht="18.600000000000001" customHeight="1" x14ac:dyDescent="0.45">
      <c r="B44" s="69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69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69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69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31">
    <mergeCell ref="AB39:AB42"/>
    <mergeCell ref="T3:T6"/>
    <mergeCell ref="U3:W6"/>
    <mergeCell ref="X3:Z6"/>
    <mergeCell ref="AB3:AB6"/>
    <mergeCell ref="AC3:AC6"/>
    <mergeCell ref="F7:H7"/>
    <mergeCell ref="I7:K7"/>
    <mergeCell ref="L7:N7"/>
    <mergeCell ref="O7:Q7"/>
    <mergeCell ref="O3:Q6"/>
    <mergeCell ref="B3:B6"/>
    <mergeCell ref="C3:E6"/>
    <mergeCell ref="F3:H6"/>
    <mergeCell ref="I3:K6"/>
    <mergeCell ref="L3:N6"/>
    <mergeCell ref="AD2:AF2"/>
    <mergeCell ref="C1:E1"/>
    <mergeCell ref="F1:H1"/>
    <mergeCell ref="I1:K1"/>
    <mergeCell ref="L1:N1"/>
    <mergeCell ref="O1:Q1"/>
    <mergeCell ref="U1:W1"/>
    <mergeCell ref="X1:Z1"/>
    <mergeCell ref="C2:E2"/>
    <mergeCell ref="F2:H2"/>
    <mergeCell ref="I2:K2"/>
    <mergeCell ref="L2:N2"/>
    <mergeCell ref="O2:Q2"/>
    <mergeCell ref="U2:W2"/>
    <mergeCell ref="X2:Z2"/>
  </mergeCells>
  <phoneticPr fontId="2"/>
  <dataValidations count="2">
    <dataValidation imeMode="on" allowBlank="1" showInputMessage="1" showErrorMessage="1" sqref="AA26:AA27 AA14:AA15 AA30:AA31 U7:Z7 AA18:AA19 AC8:AD39 AA22:AA23 AE8:AE38 C7:R7 AD2 C2:R3 U3:AA3 U2 AA2 X2 AC3:AD3 AE7 AC7:AD7 AA7 AA10:AA11"/>
    <dataValidation imeMode="off" allowBlank="1" showInputMessage="1" showErrorMessage="1" sqref="R22 R14 R18 R26 R30 R1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K9" sqref="K9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44676</v>
      </c>
      <c r="D1" s="215"/>
      <c r="E1" s="215"/>
      <c r="F1" s="215">
        <f>$C$2+1</f>
        <v>44677</v>
      </c>
      <c r="G1" s="215"/>
      <c r="H1" s="215"/>
      <c r="I1" s="215">
        <f>$C$2+2</f>
        <v>44678</v>
      </c>
      <c r="J1" s="215"/>
      <c r="K1" s="215"/>
      <c r="L1" s="215">
        <f>$C$2+3</f>
        <v>44679</v>
      </c>
      <c r="M1" s="215"/>
      <c r="N1" s="215"/>
      <c r="O1" s="215">
        <f>$C$2+4</f>
        <v>44680</v>
      </c>
      <c r="P1" s="215"/>
      <c r="Q1" s="215"/>
      <c r="R1" s="6"/>
      <c r="S1" s="6"/>
      <c r="T1" s="6"/>
      <c r="U1" s="215">
        <f>$C$2+5</f>
        <v>44681</v>
      </c>
      <c r="V1" s="215"/>
      <c r="W1" s="215"/>
      <c r="X1" s="215">
        <f>$C$2+6</f>
        <v>44682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'4週'!AF1+1</f>
        <v>5</v>
      </c>
    </row>
    <row r="2" spans="2:32" ht="27" customHeight="1" thickTop="1" thickBot="1" x14ac:dyDescent="0.55000000000000004">
      <c r="B2" s="8"/>
      <c r="C2" s="279">
        <f>'4週'!C2:E2+7</f>
        <v>44676</v>
      </c>
      <c r="D2" s="280"/>
      <c r="E2" s="281"/>
      <c r="F2" s="280">
        <f>C2+1</f>
        <v>44677</v>
      </c>
      <c r="G2" s="280"/>
      <c r="H2" s="280"/>
      <c r="I2" s="279">
        <f>F2+1</f>
        <v>44678</v>
      </c>
      <c r="J2" s="280"/>
      <c r="K2" s="281"/>
      <c r="L2" s="279">
        <f>I2+1</f>
        <v>44679</v>
      </c>
      <c r="M2" s="280"/>
      <c r="N2" s="281"/>
      <c r="O2" s="244">
        <f>L2+1</f>
        <v>44680</v>
      </c>
      <c r="P2" s="244"/>
      <c r="Q2" s="245"/>
      <c r="R2" s="118"/>
      <c r="S2" s="119"/>
      <c r="T2" s="120"/>
      <c r="U2" s="241">
        <f>O2+1</f>
        <v>44681</v>
      </c>
      <c r="V2" s="242"/>
      <c r="W2" s="243"/>
      <c r="X2" s="244">
        <f>U2+1</f>
        <v>44682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 t="str">
        <f>IFERROR(VLOOKUP($O$2,年計!$A$4:$B$368,2,FALSE),"")</f>
        <v>＜昭和の日＞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7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163"/>
      <c r="C8" s="24"/>
      <c r="D8" s="10"/>
      <c r="E8" s="25"/>
      <c r="F8" s="24"/>
      <c r="G8" s="10"/>
      <c r="H8" s="25"/>
      <c r="I8" s="318"/>
      <c r="J8" s="319"/>
      <c r="K8" s="320"/>
      <c r="L8" s="10"/>
      <c r="M8" s="10"/>
      <c r="N8" s="25"/>
      <c r="O8" s="24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164"/>
      <c r="C9" s="30"/>
      <c r="D9" s="31"/>
      <c r="E9" s="32"/>
      <c r="F9" s="30"/>
      <c r="G9" s="31"/>
      <c r="H9" s="32"/>
      <c r="I9" s="30"/>
      <c r="J9" s="31"/>
      <c r="K9" s="32"/>
      <c r="L9" s="31"/>
      <c r="M9" s="31"/>
      <c r="N9" s="32"/>
      <c r="O9" s="30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/>
      <c r="D10" s="272"/>
      <c r="E10" s="53"/>
      <c r="F10" s="273"/>
      <c r="G10" s="272"/>
      <c r="H10" s="53"/>
      <c r="I10" s="273"/>
      <c r="J10" s="272"/>
      <c r="K10" s="53"/>
      <c r="L10" s="272"/>
      <c r="M10" s="272"/>
      <c r="N10" s="208"/>
      <c r="O10" s="24"/>
      <c r="P10" s="10"/>
      <c r="Q10" s="28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/>
      <c r="D11" s="253"/>
      <c r="E11" s="254"/>
      <c r="F11" s="252"/>
      <c r="G11" s="253"/>
      <c r="H11" s="254"/>
      <c r="I11" s="252"/>
      <c r="J11" s="253"/>
      <c r="K11" s="254"/>
      <c r="L11" s="263"/>
      <c r="M11" s="253"/>
      <c r="N11" s="253"/>
      <c r="O11" s="30"/>
      <c r="P11" s="31"/>
      <c r="Q11" s="33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5"/>
      <c r="G12" s="253"/>
      <c r="H12" s="254"/>
      <c r="I12" s="255"/>
      <c r="J12" s="253"/>
      <c r="K12" s="254"/>
      <c r="L12" s="253"/>
      <c r="M12" s="253"/>
      <c r="N12" s="253"/>
      <c r="O12" s="24"/>
      <c r="P12" s="10"/>
      <c r="Q12" s="2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6"/>
      <c r="G13" s="57"/>
      <c r="H13" s="58"/>
      <c r="I13" s="56"/>
      <c r="J13" s="57"/>
      <c r="K13" s="58"/>
      <c r="L13" s="57"/>
      <c r="M13" s="57"/>
      <c r="N13" s="57"/>
      <c r="O13" s="30"/>
      <c r="P13" s="31"/>
      <c r="Q13" s="33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/>
      <c r="D14" s="257"/>
      <c r="E14" s="60"/>
      <c r="F14" s="256"/>
      <c r="G14" s="257"/>
      <c r="H14" s="60"/>
      <c r="I14" s="256"/>
      <c r="J14" s="257"/>
      <c r="K14" s="60"/>
      <c r="L14" s="257"/>
      <c r="M14" s="257"/>
      <c r="N14" s="35"/>
      <c r="O14" s="155">
        <v>6</v>
      </c>
      <c r="P14" s="10"/>
      <c r="Q14" s="28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/>
      <c r="D15" s="253"/>
      <c r="E15" s="254"/>
      <c r="F15" s="255"/>
      <c r="G15" s="253"/>
      <c r="H15" s="254"/>
      <c r="I15" s="255"/>
      <c r="J15" s="253"/>
      <c r="K15" s="254"/>
      <c r="L15" s="253"/>
      <c r="M15" s="253"/>
      <c r="N15" s="253"/>
      <c r="O15" s="30"/>
      <c r="P15" s="31"/>
      <c r="Q15" s="33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5"/>
      <c r="G16" s="253"/>
      <c r="H16" s="254"/>
      <c r="I16" s="255"/>
      <c r="J16" s="253"/>
      <c r="K16" s="254"/>
      <c r="L16" s="253"/>
      <c r="M16" s="253"/>
      <c r="N16" s="253"/>
      <c r="O16" s="155">
        <v>7</v>
      </c>
      <c r="P16" s="10"/>
      <c r="Q16" s="2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6"/>
      <c r="G17" s="57"/>
      <c r="H17" s="58"/>
      <c r="I17" s="56"/>
      <c r="J17" s="57"/>
      <c r="K17" s="58"/>
      <c r="L17" s="57"/>
      <c r="M17" s="57"/>
      <c r="N17" s="57"/>
      <c r="O17" s="154"/>
      <c r="P17" s="31"/>
      <c r="Q17" s="33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/>
      <c r="D18" s="257"/>
      <c r="E18" s="60"/>
      <c r="F18" s="256"/>
      <c r="G18" s="257"/>
      <c r="H18" s="60"/>
      <c r="I18" s="256"/>
      <c r="J18" s="257"/>
      <c r="K18" s="60"/>
      <c r="L18" s="257"/>
      <c r="M18" s="257"/>
      <c r="N18" s="35"/>
      <c r="O18" s="155">
        <v>8</v>
      </c>
      <c r="P18" s="10"/>
      <c r="Q18" s="28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/>
      <c r="D19" s="253"/>
      <c r="E19" s="254"/>
      <c r="F19" s="255"/>
      <c r="G19" s="253"/>
      <c r="H19" s="254"/>
      <c r="I19" s="255"/>
      <c r="J19" s="253"/>
      <c r="K19" s="254"/>
      <c r="L19" s="253"/>
      <c r="M19" s="253"/>
      <c r="N19" s="253"/>
      <c r="O19" s="30"/>
      <c r="P19" s="31"/>
      <c r="Q19" s="33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5"/>
      <c r="G20" s="253"/>
      <c r="H20" s="254"/>
      <c r="I20" s="255"/>
      <c r="J20" s="253"/>
      <c r="K20" s="254"/>
      <c r="L20" s="253"/>
      <c r="M20" s="253"/>
      <c r="N20" s="253"/>
      <c r="O20" s="155">
        <v>9</v>
      </c>
      <c r="P20" s="10"/>
      <c r="Q20" s="2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6"/>
      <c r="G21" s="57"/>
      <c r="H21" s="58"/>
      <c r="I21" s="56"/>
      <c r="J21" s="57"/>
      <c r="K21" s="58"/>
      <c r="L21" s="57"/>
      <c r="M21" s="57"/>
      <c r="N21" s="57"/>
      <c r="O21" s="30"/>
      <c r="P21" s="31"/>
      <c r="Q21" s="33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/>
      <c r="D22" s="257"/>
      <c r="E22" s="60"/>
      <c r="F22" s="256"/>
      <c r="G22" s="257"/>
      <c r="H22" s="60"/>
      <c r="I22" s="256"/>
      <c r="J22" s="257"/>
      <c r="K22" s="60"/>
      <c r="L22" s="257"/>
      <c r="M22" s="257"/>
      <c r="N22" s="35"/>
      <c r="O22" s="155">
        <v>10</v>
      </c>
      <c r="P22" s="10"/>
      <c r="Q22" s="28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/>
      <c r="D23" s="253"/>
      <c r="E23" s="254"/>
      <c r="F23" s="255"/>
      <c r="G23" s="253"/>
      <c r="H23" s="254"/>
      <c r="I23" s="255"/>
      <c r="J23" s="253"/>
      <c r="K23" s="254"/>
      <c r="L23" s="253"/>
      <c r="M23" s="253"/>
      <c r="N23" s="253"/>
      <c r="O23" s="30"/>
      <c r="P23" s="31"/>
      <c r="Q23" s="33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5"/>
      <c r="G24" s="253"/>
      <c r="H24" s="254"/>
      <c r="I24" s="255"/>
      <c r="J24" s="253"/>
      <c r="K24" s="254"/>
      <c r="L24" s="253"/>
      <c r="M24" s="253"/>
      <c r="N24" s="253"/>
      <c r="O24" s="155">
        <v>11</v>
      </c>
      <c r="P24" s="10"/>
      <c r="Q24" s="2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6"/>
      <c r="G25" s="57"/>
      <c r="H25" s="58"/>
      <c r="I25" s="56"/>
      <c r="J25" s="57"/>
      <c r="K25" s="58"/>
      <c r="L25" s="57"/>
      <c r="M25" s="57"/>
      <c r="N25" s="57"/>
      <c r="O25" s="30"/>
      <c r="P25" s="31"/>
      <c r="Q25" s="33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/>
      <c r="D26" s="257"/>
      <c r="E26" s="60"/>
      <c r="F26" s="256"/>
      <c r="G26" s="257"/>
      <c r="H26" s="60"/>
      <c r="I26" s="256"/>
      <c r="J26" s="257"/>
      <c r="K26" s="60"/>
      <c r="L26" s="257"/>
      <c r="M26" s="257"/>
      <c r="N26" s="35"/>
      <c r="O26" s="155">
        <v>12</v>
      </c>
      <c r="P26" s="10"/>
      <c r="Q26" s="28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/>
      <c r="D27" s="253"/>
      <c r="E27" s="254"/>
      <c r="F27" s="255"/>
      <c r="G27" s="253"/>
      <c r="H27" s="254"/>
      <c r="I27" s="255"/>
      <c r="J27" s="253"/>
      <c r="K27" s="254"/>
      <c r="L27" s="253"/>
      <c r="M27" s="253"/>
      <c r="N27" s="253"/>
      <c r="O27" s="30"/>
      <c r="P27" s="31"/>
      <c r="Q27" s="33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5"/>
      <c r="G28" s="253"/>
      <c r="H28" s="254"/>
      <c r="I28" s="255"/>
      <c r="J28" s="253"/>
      <c r="K28" s="254"/>
      <c r="L28" s="253"/>
      <c r="M28" s="253"/>
      <c r="N28" s="253"/>
      <c r="O28" s="155">
        <v>13</v>
      </c>
      <c r="P28" s="10"/>
      <c r="Q28" s="2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6"/>
      <c r="G29" s="57"/>
      <c r="H29" s="58"/>
      <c r="I29" s="56"/>
      <c r="J29" s="57"/>
      <c r="K29" s="58"/>
      <c r="L29" s="57"/>
      <c r="M29" s="57"/>
      <c r="N29" s="57"/>
      <c r="O29" s="30"/>
      <c r="P29" s="31"/>
      <c r="Q29" s="33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/>
      <c r="D30" s="257"/>
      <c r="E30" s="60"/>
      <c r="F30" s="256"/>
      <c r="G30" s="257"/>
      <c r="H30" s="60"/>
      <c r="I30" s="256"/>
      <c r="J30" s="257"/>
      <c r="K30" s="60"/>
      <c r="L30" s="257"/>
      <c r="M30" s="257"/>
      <c r="N30" s="35"/>
      <c r="O30" s="155">
        <v>14</v>
      </c>
      <c r="P30" s="10"/>
      <c r="Q30" s="28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/>
      <c r="D31" s="253"/>
      <c r="E31" s="254"/>
      <c r="F31" s="255"/>
      <c r="G31" s="253"/>
      <c r="H31" s="254"/>
      <c r="I31" s="255"/>
      <c r="J31" s="253"/>
      <c r="K31" s="254"/>
      <c r="L31" s="253"/>
      <c r="M31" s="253"/>
      <c r="N31" s="253"/>
      <c r="O31" s="30"/>
      <c r="P31" s="31"/>
      <c r="Q31" s="33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5"/>
      <c r="G32" s="253"/>
      <c r="H32" s="254"/>
      <c r="I32" s="255"/>
      <c r="J32" s="253"/>
      <c r="K32" s="254"/>
      <c r="L32" s="253"/>
      <c r="M32" s="253"/>
      <c r="N32" s="253"/>
      <c r="O32" s="155">
        <v>15</v>
      </c>
      <c r="P32" s="10"/>
      <c r="Q32" s="2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6"/>
      <c r="G33" s="57"/>
      <c r="H33" s="58"/>
      <c r="I33" s="56"/>
      <c r="J33" s="57"/>
      <c r="K33" s="58"/>
      <c r="L33" s="57"/>
      <c r="M33" s="57"/>
      <c r="N33" s="57"/>
      <c r="O33" s="30"/>
      <c r="P33" s="31"/>
      <c r="Q33" s="33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163">
        <v>16</v>
      </c>
      <c r="C34" s="24"/>
      <c r="D34" s="10"/>
      <c r="E34" s="25"/>
      <c r="F34" s="24"/>
      <c r="G34" s="10"/>
      <c r="H34" s="25"/>
      <c r="I34" s="24"/>
      <c r="J34" s="10"/>
      <c r="K34" s="25"/>
      <c r="L34" s="24"/>
      <c r="M34" s="10"/>
      <c r="N34" s="25"/>
      <c r="O34" s="152"/>
      <c r="P34" s="75"/>
      <c r="Q34" s="92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164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2"/>
      <c r="O35" s="94"/>
      <c r="P35" s="95"/>
      <c r="Q35" s="97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163">
        <v>17</v>
      </c>
      <c r="C36" s="24"/>
      <c r="D36" s="10"/>
      <c r="E36" s="25"/>
      <c r="F36" s="24"/>
      <c r="G36" s="10"/>
      <c r="H36" s="25"/>
      <c r="I36" s="24"/>
      <c r="J36" s="10"/>
      <c r="K36" s="25"/>
      <c r="L36" s="24"/>
      <c r="M36" s="10"/>
      <c r="N36" s="25"/>
      <c r="O36" s="155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164"/>
      <c r="C37" s="30"/>
      <c r="D37" s="31"/>
      <c r="E37" s="32"/>
      <c r="F37" s="30"/>
      <c r="G37" s="31"/>
      <c r="H37" s="32"/>
      <c r="I37" s="30"/>
      <c r="J37" s="31"/>
      <c r="K37" s="32"/>
      <c r="L37" s="30"/>
      <c r="M37" s="31"/>
      <c r="N37" s="32"/>
      <c r="O37" s="154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163">
        <v>18</v>
      </c>
      <c r="C38" s="24"/>
      <c r="D38" s="10"/>
      <c r="E38" s="25"/>
      <c r="F38" s="24"/>
      <c r="G38" s="10"/>
      <c r="H38" s="25"/>
      <c r="I38" s="24"/>
      <c r="J38" s="10"/>
      <c r="K38" s="25"/>
      <c r="L38" s="24"/>
      <c r="M38" s="10"/>
      <c r="N38" s="25"/>
      <c r="O38" s="155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164"/>
      <c r="C39" s="30"/>
      <c r="D39" s="31"/>
      <c r="E39" s="32"/>
      <c r="F39" s="30"/>
      <c r="G39" s="31"/>
      <c r="H39" s="32"/>
      <c r="I39" s="30"/>
      <c r="J39" s="31"/>
      <c r="K39" s="32"/>
      <c r="L39" s="30"/>
      <c r="M39" s="31"/>
      <c r="N39" s="32"/>
      <c r="O39" s="30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163">
        <v>19</v>
      </c>
      <c r="C40" s="24"/>
      <c r="D40" s="10"/>
      <c r="E40" s="25"/>
      <c r="F40" s="24"/>
      <c r="G40" s="10"/>
      <c r="H40" s="25"/>
      <c r="I40" s="24"/>
      <c r="J40" s="10"/>
      <c r="K40" s="25"/>
      <c r="L40" s="24"/>
      <c r="M40" s="10"/>
      <c r="N40" s="25"/>
      <c r="O40" s="155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164"/>
      <c r="C41" s="30"/>
      <c r="D41" s="31"/>
      <c r="E41" s="32"/>
      <c r="F41" s="30"/>
      <c r="G41" s="31"/>
      <c r="H41" s="32"/>
      <c r="I41" s="30"/>
      <c r="J41" s="31"/>
      <c r="K41" s="32"/>
      <c r="L41" s="30"/>
      <c r="M41" s="31"/>
      <c r="N41" s="32"/>
      <c r="O41" s="30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163">
        <v>20</v>
      </c>
      <c r="C42" s="24"/>
      <c r="D42" s="10"/>
      <c r="E42" s="25"/>
      <c r="F42" s="24"/>
      <c r="G42" s="10"/>
      <c r="H42" s="25"/>
      <c r="I42" s="24"/>
      <c r="J42" s="10"/>
      <c r="K42" s="25"/>
      <c r="L42" s="24"/>
      <c r="M42" s="10"/>
      <c r="N42" s="25"/>
      <c r="O42" s="155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164"/>
      <c r="C43" s="30"/>
      <c r="D43" s="31"/>
      <c r="E43" s="32"/>
      <c r="F43" s="30"/>
      <c r="G43" s="31"/>
      <c r="H43" s="32"/>
      <c r="I43" s="30"/>
      <c r="J43" s="31"/>
      <c r="K43" s="32"/>
      <c r="L43" s="30"/>
      <c r="M43" s="31"/>
      <c r="N43" s="32"/>
      <c r="O43" s="30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11</v>
      </c>
      <c r="AC43" s="14"/>
      <c r="AE43" s="14"/>
    </row>
    <row r="44" spans="2:32" ht="18.600000000000001" customHeight="1" x14ac:dyDescent="0.45">
      <c r="B44" s="163">
        <v>21</v>
      </c>
      <c r="C44" s="24"/>
      <c r="D44" s="10"/>
      <c r="E44" s="25"/>
      <c r="F44" s="24"/>
      <c r="G44" s="10"/>
      <c r="H44" s="25"/>
      <c r="I44" s="24"/>
      <c r="J44" s="10"/>
      <c r="K44" s="25"/>
      <c r="L44" s="24"/>
      <c r="M44" s="10"/>
      <c r="N44" s="25"/>
      <c r="O44" s="155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164"/>
      <c r="C45" s="30"/>
      <c r="D45" s="31"/>
      <c r="E45" s="32"/>
      <c r="F45" s="30"/>
      <c r="G45" s="31"/>
      <c r="H45" s="32"/>
      <c r="I45" s="30"/>
      <c r="J45" s="31"/>
      <c r="K45" s="32"/>
      <c r="L45" s="30"/>
      <c r="M45" s="31"/>
      <c r="N45" s="32"/>
      <c r="O45" s="30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163"/>
      <c r="C46" s="24"/>
      <c r="D46" s="10"/>
      <c r="E46" s="25"/>
      <c r="F46" s="24"/>
      <c r="G46" s="10"/>
      <c r="H46" s="25"/>
      <c r="I46" s="24"/>
      <c r="J46" s="10"/>
      <c r="K46" s="25"/>
      <c r="L46" s="24"/>
      <c r="M46" s="10"/>
      <c r="N46" s="25"/>
      <c r="O46" s="155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6"/>
      <c r="G47" s="47"/>
      <c r="H47" s="48"/>
      <c r="I47" s="46"/>
      <c r="J47" s="47"/>
      <c r="K47" s="48"/>
      <c r="L47" s="46"/>
      <c r="M47" s="47"/>
      <c r="N47" s="48"/>
      <c r="O47" s="46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86">
    <mergeCell ref="L26:M26"/>
    <mergeCell ref="L27:N28"/>
    <mergeCell ref="L30:M30"/>
    <mergeCell ref="L31:N32"/>
    <mergeCell ref="I18:J18"/>
    <mergeCell ref="I19:K20"/>
    <mergeCell ref="I22:J22"/>
    <mergeCell ref="I23:K24"/>
    <mergeCell ref="L10:M10"/>
    <mergeCell ref="L11:N12"/>
    <mergeCell ref="L14:M14"/>
    <mergeCell ref="L15:N16"/>
    <mergeCell ref="L18:M18"/>
    <mergeCell ref="L19:N20"/>
    <mergeCell ref="L22:M22"/>
    <mergeCell ref="L23:N24"/>
    <mergeCell ref="X2:Z2"/>
    <mergeCell ref="O1:Q1"/>
    <mergeCell ref="I10:J10"/>
    <mergeCell ref="I11:K12"/>
    <mergeCell ref="I14:J14"/>
    <mergeCell ref="L7:N7"/>
    <mergeCell ref="O7:Q7"/>
    <mergeCell ref="C7:E7"/>
    <mergeCell ref="F7:H7"/>
    <mergeCell ref="B10:B12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AB3:AB6"/>
    <mergeCell ref="AC3:AC6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C10:D10"/>
    <mergeCell ref="F10:G10"/>
    <mergeCell ref="C11:E12"/>
    <mergeCell ref="F11:H12"/>
    <mergeCell ref="B14:B16"/>
    <mergeCell ref="C14:D14"/>
    <mergeCell ref="F14:G14"/>
    <mergeCell ref="C15:E16"/>
    <mergeCell ref="F15:H16"/>
    <mergeCell ref="B18:B20"/>
    <mergeCell ref="C18:D18"/>
    <mergeCell ref="F18:G18"/>
    <mergeCell ref="C19:E20"/>
    <mergeCell ref="F19:H20"/>
    <mergeCell ref="B22:B24"/>
    <mergeCell ref="C22:D22"/>
    <mergeCell ref="F22:G22"/>
    <mergeCell ref="C23:E24"/>
    <mergeCell ref="F23:H24"/>
    <mergeCell ref="B26:B28"/>
    <mergeCell ref="C26:D26"/>
    <mergeCell ref="F26:G26"/>
    <mergeCell ref="C27:E28"/>
    <mergeCell ref="F27:H28"/>
    <mergeCell ref="B30:B32"/>
    <mergeCell ref="C30:D30"/>
    <mergeCell ref="F30:G30"/>
    <mergeCell ref="C31:E32"/>
    <mergeCell ref="F31:H32"/>
    <mergeCell ref="AB39:AB42"/>
    <mergeCell ref="I7:K7"/>
    <mergeCell ref="I26:J26"/>
    <mergeCell ref="I27:K28"/>
    <mergeCell ref="I30:J30"/>
    <mergeCell ref="I31:K32"/>
    <mergeCell ref="I15:K16"/>
  </mergeCells>
  <phoneticPr fontId="2"/>
  <conditionalFormatting sqref="D30 D26 D22 D18 D14">
    <cfRule type="cellIs" dxfId="233" priority="13" stopIfTrue="1" operator="equal">
      <formula>"１年"</formula>
    </cfRule>
    <cfRule type="cellIs" dxfId="232" priority="14" stopIfTrue="1" operator="equal">
      <formula>"２年"</formula>
    </cfRule>
    <cfRule type="cellIs" dxfId="231" priority="15" stopIfTrue="1" operator="equal">
      <formula>"３年"</formula>
    </cfRule>
  </conditionalFormatting>
  <conditionalFormatting sqref="J30 J26 J22 J18 J14">
    <cfRule type="cellIs" dxfId="32" priority="7" stopIfTrue="1" operator="equal">
      <formula>"１年"</formula>
    </cfRule>
    <cfRule type="cellIs" dxfId="31" priority="8" stopIfTrue="1" operator="equal">
      <formula>"２年"</formula>
    </cfRule>
    <cfRule type="cellIs" dxfId="30" priority="9" stopIfTrue="1" operator="equal">
      <formula>"３年"</formula>
    </cfRule>
  </conditionalFormatting>
  <conditionalFormatting sqref="G30 G26 G22 G18 G14">
    <cfRule type="cellIs" dxfId="227" priority="4" stopIfTrue="1" operator="equal">
      <formula>"１年"</formula>
    </cfRule>
    <cfRule type="cellIs" dxfId="226" priority="5" stopIfTrue="1" operator="equal">
      <formula>"２年"</formula>
    </cfRule>
    <cfRule type="cellIs" dxfId="225" priority="6" stopIfTrue="1" operator="equal">
      <formula>"３年"</formula>
    </cfRule>
  </conditionalFormatting>
  <conditionalFormatting sqref="M30 M26 M22 M18 M14">
    <cfRule type="cellIs" dxfId="29" priority="1" stopIfTrue="1" operator="equal">
      <formula>"１年"</formula>
    </cfRule>
    <cfRule type="cellIs" dxfId="28" priority="2" stopIfTrue="1" operator="equal">
      <formula>"２年"</formula>
    </cfRule>
    <cfRule type="cellIs" dxfId="27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AA18:AA19 AE8:AE38 AA22:AA23 AC3:AD3 U3:AA3 AC8:AD39 C2:R3 U2 F30:G30 AD2 AA2 X2 C10:C11 I22:J22 C23:H24 I23 I18:J18 C19 I19 C18:D18 C14:C16 D14 I15 D15:E16 I14:J14 I10:I11 C22:D22 C27 I27 I26:J26 C26:D26 C30:D30 C31:H33 I30:J30 I31 AA10:AA11 F10:F11 F19 F18:G18 F14:F16 G14 G15:H16 F22:G22 F27 AC7:AE7 F26:G26 U7:AA7 C7:R7 L22:M22 L23 L18:M18 L19 L15 L14:M14 L10:L11 L27 L26:M26 L30:M30 L31"/>
    <dataValidation imeMode="off" allowBlank="1" showInputMessage="1" showErrorMessage="1" sqref="R18 R10 R30 R22 R14 H30 E22 K22 K18 E18 E14 K14 E10 K10 K26 E26 K30 E30 H22 H18 H14 H10 H26 R26 N22 N18 N14 N10 N26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M7" sqref="M7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44683</v>
      </c>
      <c r="D1" s="215"/>
      <c r="E1" s="215"/>
      <c r="F1" s="215">
        <f>$C$2+1</f>
        <v>44684</v>
      </c>
      <c r="G1" s="215"/>
      <c r="H1" s="215"/>
      <c r="I1" s="215">
        <f>$C$2+2</f>
        <v>44685</v>
      </c>
      <c r="J1" s="215"/>
      <c r="K1" s="215"/>
      <c r="L1" s="215">
        <f>$C$2+3</f>
        <v>44686</v>
      </c>
      <c r="M1" s="215"/>
      <c r="N1" s="215"/>
      <c r="O1" s="215">
        <f>$C$2+4</f>
        <v>44687</v>
      </c>
      <c r="P1" s="215"/>
      <c r="Q1" s="215"/>
      <c r="R1" s="6"/>
      <c r="S1" s="6"/>
      <c r="T1" s="6"/>
      <c r="U1" s="215">
        <f>$C$2+5</f>
        <v>44688</v>
      </c>
      <c r="V1" s="215"/>
      <c r="W1" s="215"/>
      <c r="X1" s="215">
        <f>$C$2+6</f>
        <v>44689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'5週'!AF1+1</f>
        <v>6</v>
      </c>
    </row>
    <row r="2" spans="2:32" ht="27" customHeight="1" thickTop="1" thickBot="1" x14ac:dyDescent="0.55000000000000004">
      <c r="B2" s="8"/>
      <c r="C2" s="279">
        <f>'5週'!C2:E2+7</f>
        <v>44683</v>
      </c>
      <c r="D2" s="280"/>
      <c r="E2" s="281"/>
      <c r="F2" s="244">
        <f>C2+1</f>
        <v>44684</v>
      </c>
      <c r="G2" s="244"/>
      <c r="H2" s="244"/>
      <c r="I2" s="282">
        <f>F2+1</f>
        <v>44685</v>
      </c>
      <c r="J2" s="244"/>
      <c r="K2" s="283"/>
      <c r="L2" s="282">
        <f>I2+1</f>
        <v>44686</v>
      </c>
      <c r="M2" s="244"/>
      <c r="N2" s="283"/>
      <c r="O2" s="234">
        <f>L2+1</f>
        <v>44687</v>
      </c>
      <c r="P2" s="234"/>
      <c r="Q2" s="235"/>
      <c r="R2" s="118"/>
      <c r="S2" s="119"/>
      <c r="T2" s="120"/>
      <c r="U2" s="241">
        <f>O2+1</f>
        <v>44688</v>
      </c>
      <c r="V2" s="242"/>
      <c r="W2" s="243"/>
      <c r="X2" s="244">
        <f>U2+1</f>
        <v>44689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 t="str">
        <f>IFERROR(VLOOKUP($F$2,年計!$A$4:$B$368,2,FALSE),"")</f>
        <v>＜憲法記念日＞</v>
      </c>
      <c r="G3" s="220"/>
      <c r="H3" s="221"/>
      <c r="I3" s="219" t="str">
        <f>IFERROR(VLOOKUP($I$2,年計!$A$4:$B$368,2,FALSE),"")</f>
        <v>＜みどりの日＞</v>
      </c>
      <c r="J3" s="220"/>
      <c r="K3" s="221"/>
      <c r="L3" s="219" t="str">
        <f>IFERROR(VLOOKUP($L$2,年計!$A$4:$B$368,2,FALSE),"")</f>
        <v>＜こどもの日＞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10"/>
      <c r="G7" s="210"/>
      <c r="H7" s="211"/>
      <c r="I7" s="209"/>
      <c r="J7" s="210"/>
      <c r="K7" s="211"/>
      <c r="L7" s="209"/>
      <c r="M7" s="210"/>
      <c r="N7" s="211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25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321"/>
      <c r="C9" s="30"/>
      <c r="D9" s="31"/>
      <c r="E9" s="32"/>
      <c r="F9" s="31"/>
      <c r="G9" s="31"/>
      <c r="H9" s="32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/>
      <c r="D10" s="272"/>
      <c r="E10" s="53"/>
      <c r="F10" s="10"/>
      <c r="G10" s="10"/>
      <c r="H10" s="25"/>
      <c r="I10" s="24"/>
      <c r="J10" s="10"/>
      <c r="K10" s="25"/>
      <c r="L10" s="24"/>
      <c r="M10" s="10"/>
      <c r="N10" s="25"/>
      <c r="O10" s="272"/>
      <c r="P10" s="272"/>
      <c r="Q10" s="54"/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/>
      <c r="D11" s="253"/>
      <c r="E11" s="254"/>
      <c r="F11" s="31"/>
      <c r="G11" s="31"/>
      <c r="H11" s="32"/>
      <c r="I11" s="30"/>
      <c r="J11" s="31"/>
      <c r="K11" s="32"/>
      <c r="L11" s="30"/>
      <c r="M11" s="31"/>
      <c r="N11" s="32"/>
      <c r="O11" s="263"/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10"/>
      <c r="G12" s="10"/>
      <c r="H12" s="25"/>
      <c r="I12" s="24"/>
      <c r="J12" s="10"/>
      <c r="K12" s="25"/>
      <c r="L12" s="24"/>
      <c r="M12" s="10"/>
      <c r="N12" s="25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31"/>
      <c r="G13" s="31"/>
      <c r="H13" s="32"/>
      <c r="I13" s="30"/>
      <c r="J13" s="31"/>
      <c r="K13" s="32"/>
      <c r="L13" s="30"/>
      <c r="M13" s="31"/>
      <c r="N13" s="32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/>
      <c r="D14" s="257"/>
      <c r="E14" s="60"/>
      <c r="F14" s="322">
        <v>6</v>
      </c>
      <c r="G14" s="10"/>
      <c r="H14" s="25"/>
      <c r="I14" s="155">
        <v>6</v>
      </c>
      <c r="J14" s="10"/>
      <c r="K14" s="25"/>
      <c r="L14" s="155">
        <v>6</v>
      </c>
      <c r="M14" s="10"/>
      <c r="N14" s="25"/>
      <c r="O14" s="257"/>
      <c r="P14" s="257"/>
      <c r="Q14" s="61"/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/>
      <c r="D15" s="253"/>
      <c r="E15" s="254"/>
      <c r="F15" s="31"/>
      <c r="G15" s="31"/>
      <c r="H15" s="32"/>
      <c r="I15" s="30"/>
      <c r="J15" s="31"/>
      <c r="K15" s="32"/>
      <c r="L15" s="30"/>
      <c r="M15" s="31"/>
      <c r="N15" s="32"/>
      <c r="O15" s="253"/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322">
        <v>7</v>
      </c>
      <c r="G16" s="10"/>
      <c r="H16" s="25"/>
      <c r="I16" s="155">
        <v>7</v>
      </c>
      <c r="J16" s="10"/>
      <c r="K16" s="25"/>
      <c r="L16" s="155">
        <v>7</v>
      </c>
      <c r="M16" s="10"/>
      <c r="N16" s="25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31"/>
      <c r="G17" s="31"/>
      <c r="H17" s="32"/>
      <c r="I17" s="30"/>
      <c r="J17" s="31"/>
      <c r="K17" s="32"/>
      <c r="L17" s="30"/>
      <c r="M17" s="31"/>
      <c r="N17" s="32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/>
      <c r="D18" s="257"/>
      <c r="E18" s="326"/>
      <c r="F18" s="322">
        <v>8</v>
      </c>
      <c r="G18" s="10"/>
      <c r="H18" s="25"/>
      <c r="I18" s="155">
        <v>8</v>
      </c>
      <c r="J18" s="10"/>
      <c r="K18" s="25"/>
      <c r="L18" s="155">
        <v>8</v>
      </c>
      <c r="M18" s="10"/>
      <c r="N18" s="25"/>
      <c r="O18" s="257"/>
      <c r="P18" s="257"/>
      <c r="Q18" s="62"/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/>
      <c r="D19" s="253"/>
      <c r="E19" s="254"/>
      <c r="F19" s="31"/>
      <c r="G19" s="31"/>
      <c r="H19" s="32"/>
      <c r="I19" s="30"/>
      <c r="J19" s="31"/>
      <c r="K19" s="32"/>
      <c r="L19" s="30"/>
      <c r="M19" s="31"/>
      <c r="N19" s="32"/>
      <c r="O19" s="253"/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322">
        <v>9</v>
      </c>
      <c r="G20" s="10"/>
      <c r="H20" s="25"/>
      <c r="I20" s="155">
        <v>9</v>
      </c>
      <c r="J20" s="10"/>
      <c r="K20" s="25"/>
      <c r="L20" s="155">
        <v>9</v>
      </c>
      <c r="M20" s="10"/>
      <c r="N20" s="25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31"/>
      <c r="G21" s="31"/>
      <c r="H21" s="32"/>
      <c r="I21" s="30"/>
      <c r="J21" s="31"/>
      <c r="K21" s="32"/>
      <c r="L21" s="30"/>
      <c r="M21" s="31"/>
      <c r="N21" s="32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/>
      <c r="D22" s="257"/>
      <c r="E22" s="60"/>
      <c r="F22" s="322">
        <v>10</v>
      </c>
      <c r="G22" s="10"/>
      <c r="H22" s="25"/>
      <c r="I22" s="155">
        <v>10</v>
      </c>
      <c r="J22" s="10"/>
      <c r="K22" s="25"/>
      <c r="L22" s="155">
        <v>10</v>
      </c>
      <c r="M22" s="10"/>
      <c r="N22" s="25"/>
      <c r="O22" s="257"/>
      <c r="P22" s="257"/>
      <c r="Q22" s="61"/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/>
      <c r="D23" s="253"/>
      <c r="E23" s="254"/>
      <c r="F23" s="31"/>
      <c r="G23" s="31"/>
      <c r="H23" s="32"/>
      <c r="I23" s="30"/>
      <c r="J23" s="31"/>
      <c r="K23" s="32"/>
      <c r="L23" s="30"/>
      <c r="M23" s="31"/>
      <c r="N23" s="32"/>
      <c r="O23" s="253"/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322">
        <v>11</v>
      </c>
      <c r="G24" s="10"/>
      <c r="H24" s="25"/>
      <c r="I24" s="155">
        <v>11</v>
      </c>
      <c r="J24" s="10"/>
      <c r="K24" s="25"/>
      <c r="L24" s="155">
        <v>11</v>
      </c>
      <c r="M24" s="10"/>
      <c r="N24" s="25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31"/>
      <c r="G25" s="31"/>
      <c r="H25" s="32"/>
      <c r="I25" s="30"/>
      <c r="J25" s="31"/>
      <c r="K25" s="32"/>
      <c r="L25" s="30"/>
      <c r="M25" s="31"/>
      <c r="N25" s="32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/>
      <c r="D26" s="257"/>
      <c r="E26" s="60"/>
      <c r="F26" s="322">
        <v>12</v>
      </c>
      <c r="G26" s="10"/>
      <c r="H26" s="25"/>
      <c r="I26" s="155">
        <v>12</v>
      </c>
      <c r="J26" s="10"/>
      <c r="K26" s="25"/>
      <c r="L26" s="155">
        <v>12</v>
      </c>
      <c r="M26" s="10"/>
      <c r="N26" s="25"/>
      <c r="O26" s="257"/>
      <c r="P26" s="257"/>
      <c r="Q26" s="61"/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/>
      <c r="D27" s="253"/>
      <c r="E27" s="254"/>
      <c r="F27" s="31"/>
      <c r="G27" s="31"/>
      <c r="H27" s="32"/>
      <c r="I27" s="30"/>
      <c r="J27" s="31"/>
      <c r="K27" s="32"/>
      <c r="L27" s="30"/>
      <c r="M27" s="31"/>
      <c r="N27" s="32"/>
      <c r="O27" s="253"/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322">
        <v>13</v>
      </c>
      <c r="G28" s="10"/>
      <c r="H28" s="25"/>
      <c r="I28" s="155">
        <v>13</v>
      </c>
      <c r="J28" s="10"/>
      <c r="K28" s="25"/>
      <c r="L28" s="155">
        <v>13</v>
      </c>
      <c r="M28" s="10"/>
      <c r="N28" s="25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31"/>
      <c r="G29" s="31"/>
      <c r="H29" s="32"/>
      <c r="I29" s="30"/>
      <c r="J29" s="31"/>
      <c r="K29" s="32"/>
      <c r="L29" s="30"/>
      <c r="M29" s="31"/>
      <c r="N29" s="32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/>
      <c r="D30" s="257"/>
      <c r="E30" s="60"/>
      <c r="F30" s="322">
        <v>14</v>
      </c>
      <c r="G30" s="10"/>
      <c r="H30" s="25"/>
      <c r="I30" s="155">
        <v>14</v>
      </c>
      <c r="J30" s="10"/>
      <c r="K30" s="25"/>
      <c r="L30" s="155">
        <v>14</v>
      </c>
      <c r="M30" s="10"/>
      <c r="N30" s="25"/>
      <c r="O30" s="257"/>
      <c r="P30" s="257"/>
      <c r="Q30" s="61"/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/>
      <c r="D31" s="253"/>
      <c r="E31" s="254"/>
      <c r="F31" s="31"/>
      <c r="G31" s="31"/>
      <c r="H31" s="32"/>
      <c r="I31" s="30"/>
      <c r="J31" s="31"/>
      <c r="K31" s="32"/>
      <c r="L31" s="30"/>
      <c r="M31" s="31"/>
      <c r="N31" s="32"/>
      <c r="O31" s="253"/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322">
        <v>15</v>
      </c>
      <c r="G32" s="10"/>
      <c r="H32" s="25"/>
      <c r="I32" s="155">
        <v>15</v>
      </c>
      <c r="J32" s="10"/>
      <c r="K32" s="25"/>
      <c r="L32" s="155">
        <v>15</v>
      </c>
      <c r="M32" s="10"/>
      <c r="N32" s="25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31"/>
      <c r="G33" s="31"/>
      <c r="H33" s="32"/>
      <c r="I33" s="30"/>
      <c r="J33" s="31"/>
      <c r="K33" s="32"/>
      <c r="L33" s="30"/>
      <c r="M33" s="31"/>
      <c r="N33" s="32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323"/>
      <c r="G34" s="75"/>
      <c r="H34" s="90"/>
      <c r="I34" s="152"/>
      <c r="J34" s="75"/>
      <c r="K34" s="90"/>
      <c r="L34" s="152"/>
      <c r="M34" s="75"/>
      <c r="N34" s="90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321"/>
      <c r="C35" s="30"/>
      <c r="D35" s="31"/>
      <c r="E35" s="32"/>
      <c r="F35" s="324"/>
      <c r="G35" s="95"/>
      <c r="H35" s="96"/>
      <c r="I35" s="153"/>
      <c r="J35" s="95"/>
      <c r="K35" s="96"/>
      <c r="L35" s="153"/>
      <c r="M35" s="95"/>
      <c r="N35" s="96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322"/>
      <c r="G36" s="10"/>
      <c r="H36" s="25"/>
      <c r="I36" s="155"/>
      <c r="J36" s="10"/>
      <c r="K36" s="25"/>
      <c r="L36" s="155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321"/>
      <c r="C37" s="30"/>
      <c r="D37" s="31"/>
      <c r="E37" s="32"/>
      <c r="F37" s="325"/>
      <c r="G37" s="31"/>
      <c r="H37" s="32"/>
      <c r="I37" s="154"/>
      <c r="J37" s="31"/>
      <c r="K37" s="32"/>
      <c r="L37" s="154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322"/>
      <c r="G38" s="10"/>
      <c r="H38" s="25"/>
      <c r="I38" s="155"/>
      <c r="J38" s="10"/>
      <c r="K38" s="25"/>
      <c r="L38" s="155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321"/>
      <c r="C39" s="30"/>
      <c r="D39" s="31"/>
      <c r="E39" s="32"/>
      <c r="F39" s="325"/>
      <c r="G39" s="31"/>
      <c r="H39" s="32"/>
      <c r="I39" s="154"/>
      <c r="J39" s="31"/>
      <c r="K39" s="32"/>
      <c r="L39" s="154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322"/>
      <c r="G40" s="10"/>
      <c r="H40" s="25"/>
      <c r="I40" s="155"/>
      <c r="J40" s="10"/>
      <c r="K40" s="25"/>
      <c r="L40" s="155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321"/>
      <c r="C41" s="30"/>
      <c r="D41" s="31"/>
      <c r="E41" s="32"/>
      <c r="F41" s="325"/>
      <c r="G41" s="31"/>
      <c r="H41" s="32"/>
      <c r="I41" s="154"/>
      <c r="J41" s="31"/>
      <c r="K41" s="32"/>
      <c r="L41" s="154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55"/>
      <c r="G42" s="10"/>
      <c r="H42" s="25"/>
      <c r="I42" s="155"/>
      <c r="J42" s="10"/>
      <c r="K42" s="25"/>
      <c r="L42" s="155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154"/>
      <c r="G43" s="31"/>
      <c r="H43" s="32"/>
      <c r="I43" s="154"/>
      <c r="J43" s="31"/>
      <c r="K43" s="32"/>
      <c r="L43" s="154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12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55"/>
      <c r="G44" s="10"/>
      <c r="H44" s="25"/>
      <c r="I44" s="155"/>
      <c r="J44" s="10"/>
      <c r="K44" s="25"/>
      <c r="L44" s="155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154"/>
      <c r="G45" s="31"/>
      <c r="H45" s="32"/>
      <c r="I45" s="154"/>
      <c r="J45" s="31"/>
      <c r="K45" s="32"/>
      <c r="L45" s="154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55"/>
      <c r="G46" s="10"/>
      <c r="H46" s="25"/>
      <c r="I46" s="155"/>
      <c r="J46" s="10"/>
      <c r="K46" s="25"/>
      <c r="L46" s="155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156"/>
      <c r="G47" s="47"/>
      <c r="H47" s="48"/>
      <c r="I47" s="156"/>
      <c r="J47" s="47"/>
      <c r="K47" s="48"/>
      <c r="L47" s="15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59">
    <mergeCell ref="C7:E7"/>
    <mergeCell ref="C10:D10"/>
    <mergeCell ref="C11:E12"/>
    <mergeCell ref="C14:D14"/>
    <mergeCell ref="C15:E16"/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7:Q7"/>
    <mergeCell ref="O10:P10"/>
    <mergeCell ref="O15:Q16"/>
    <mergeCell ref="O11:Q12"/>
    <mergeCell ref="B14:B16"/>
    <mergeCell ref="O14:P14"/>
    <mergeCell ref="O18:P18"/>
    <mergeCell ref="O22:P22"/>
    <mergeCell ref="O23:Q24"/>
    <mergeCell ref="O19:Q20"/>
    <mergeCell ref="B18:B20"/>
    <mergeCell ref="C18:D18"/>
    <mergeCell ref="C19:E20"/>
    <mergeCell ref="C22:D22"/>
    <mergeCell ref="C23:E24"/>
    <mergeCell ref="B30:B32"/>
    <mergeCell ref="B26:B28"/>
    <mergeCell ref="B22:B24"/>
    <mergeCell ref="C26:D26"/>
    <mergeCell ref="C27:E28"/>
    <mergeCell ref="C30:D30"/>
    <mergeCell ref="C31:E32"/>
    <mergeCell ref="AB39:AB42"/>
    <mergeCell ref="O26:P26"/>
    <mergeCell ref="O27:Q28"/>
    <mergeCell ref="O30:P30"/>
    <mergeCell ref="O31:Q32"/>
  </mergeCells>
  <phoneticPr fontId="2"/>
  <conditionalFormatting sqref="P30 P26 P22 P18 P14">
    <cfRule type="cellIs" dxfId="224" priority="13" stopIfTrue="1" operator="equal">
      <formula>"１年"</formula>
    </cfRule>
    <cfRule type="cellIs" dxfId="223" priority="14" stopIfTrue="1" operator="equal">
      <formula>"２年"</formula>
    </cfRule>
    <cfRule type="cellIs" dxfId="222" priority="15" stopIfTrue="1" operator="equal">
      <formula>"３年"</formula>
    </cfRule>
  </conditionalFormatting>
  <conditionalFormatting sqref="D30 D26 D22 D18 D14">
    <cfRule type="cellIs" dxfId="26" priority="1" stopIfTrue="1" operator="equal">
      <formula>"１年"</formula>
    </cfRule>
    <cfRule type="cellIs" dxfId="25" priority="2" stopIfTrue="1" operator="equal">
      <formula>"２年"</formula>
    </cfRule>
    <cfRule type="cellIs" dxfId="24" priority="3" stopIfTrue="1" operator="equal">
      <formula>"３年"</formula>
    </cfRule>
  </conditionalFormatting>
  <dataValidations count="2">
    <dataValidation imeMode="off" allowBlank="1" showInputMessage="1" showErrorMessage="1" sqref="Q10:R10 Q22:R22 Q14:R14 Q26:R26 Q30:R30 Q18:R18 E10 E22 E14 E26 E30 E18"/>
    <dataValidation imeMode="on" allowBlank="1" showInputMessage="1" showErrorMessage="1" sqref="AA26:AA27 AA14:AA15 AA30:AA31 AA18:AA19 AC8:AD39 AA22:AA23 AA2 O27 O31 X2 AD2 O23 O26:P26 O18:P18 O10:O11 AE8:AE38 O30:P30 AC3:AD3 O22:P22 U3:AA3 O19 U7:AA7 C2:R3 U2 O15 O14:P14 AA10:AA11 AC7:AE7 C7:R7 C27 C31 C23 C26:D26 C18:D18 C10:C11 C30:D30 C22:D22 C19 C15 C14:D14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44690</v>
      </c>
      <c r="D1" s="215"/>
      <c r="E1" s="215"/>
      <c r="F1" s="215">
        <f>$C$2+1</f>
        <v>44691</v>
      </c>
      <c r="G1" s="215"/>
      <c r="H1" s="215"/>
      <c r="I1" s="215">
        <f>$C$2+2</f>
        <v>44692</v>
      </c>
      <c r="J1" s="215"/>
      <c r="K1" s="215"/>
      <c r="L1" s="215">
        <f>$C$2+3</f>
        <v>44693</v>
      </c>
      <c r="M1" s="215"/>
      <c r="N1" s="215"/>
      <c r="O1" s="215">
        <f>$C$2+4</f>
        <v>44694</v>
      </c>
      <c r="P1" s="215"/>
      <c r="Q1" s="215"/>
      <c r="R1" s="6"/>
      <c r="S1" s="6"/>
      <c r="T1" s="6"/>
      <c r="U1" s="215">
        <f>$C$2+5</f>
        <v>44695</v>
      </c>
      <c r="V1" s="215"/>
      <c r="W1" s="215"/>
      <c r="X1" s="215">
        <f>$C$2+6</f>
        <v>44696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'6週'!AF1+1</f>
        <v>7</v>
      </c>
    </row>
    <row r="2" spans="2:32" ht="27" customHeight="1" thickTop="1" thickBot="1" x14ac:dyDescent="0.55000000000000004">
      <c r="B2" s="8"/>
      <c r="C2" s="236">
        <f>'6週'!C2:E2+7</f>
        <v>44690</v>
      </c>
      <c r="D2" s="234"/>
      <c r="E2" s="237"/>
      <c r="F2" s="234">
        <f>C2+1</f>
        <v>44691</v>
      </c>
      <c r="G2" s="234"/>
      <c r="H2" s="234"/>
      <c r="I2" s="236">
        <f>F2+1</f>
        <v>44692</v>
      </c>
      <c r="J2" s="234"/>
      <c r="K2" s="237"/>
      <c r="L2" s="236">
        <f>I2+1</f>
        <v>44693</v>
      </c>
      <c r="M2" s="234"/>
      <c r="N2" s="237"/>
      <c r="O2" s="234">
        <f>L2+1</f>
        <v>44694</v>
      </c>
      <c r="P2" s="234"/>
      <c r="Q2" s="235"/>
      <c r="R2" s="118"/>
      <c r="S2" s="119"/>
      <c r="T2" s="120"/>
      <c r="U2" s="241">
        <f>O2+1</f>
        <v>44695</v>
      </c>
      <c r="V2" s="242"/>
      <c r="W2" s="243"/>
      <c r="X2" s="244">
        <f>U2+1</f>
        <v>44696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12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21" priority="1" stopIfTrue="1" operator="equal">
      <formula>"１年"</formula>
    </cfRule>
    <cfRule type="cellIs" dxfId="220" priority="2" stopIfTrue="1" operator="equal">
      <formula>"２年"</formula>
    </cfRule>
    <cfRule type="cellIs" dxfId="219" priority="3" stopIfTrue="1" operator="equal">
      <formula>"３年"</formula>
    </cfRule>
  </conditionalFormatting>
  <dataValidations count="2"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  <dataValidation imeMode="off" allowBlank="1" showInputMessage="1" showErrorMessage="1" sqref="K30 Q22:R22 N22 E22 K22 H22 H18 N18 Q18:R18 E18 K18 N14 Q14:R14 E14 H14 K14 K10 N10 Q10:R10 E10 H10 K26 H26 Q26:R26 N26 E26 H30 E30 Q30:R30 N30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AF47"/>
  <sheetViews>
    <sheetView showGridLines="0" showZeros="0" view="pageBreakPreview" zoomScale="70" zoomScaleNormal="40" zoomScaleSheetLayoutView="70" workbookViewId="0">
      <selection activeCell="AB2" sqref="AB2"/>
    </sheetView>
  </sheetViews>
  <sheetFormatPr defaultColWidth="8.75" defaultRowHeight="13.5" x14ac:dyDescent="0.15"/>
  <cols>
    <col min="1" max="1" width="1.625" style="1" customWidth="1"/>
    <col min="2" max="2" width="3.5" style="2" customWidth="1"/>
    <col min="3" max="11" width="6.25" style="3" customWidth="1"/>
    <col min="12" max="13" width="6.25" style="1" customWidth="1"/>
    <col min="14" max="14" width="6.25" style="4" customWidth="1"/>
    <col min="15" max="16" width="6.25" style="1" customWidth="1"/>
    <col min="17" max="17" width="6.25" style="4" customWidth="1"/>
    <col min="18" max="18" width="5.625" style="4" customWidth="1"/>
    <col min="19" max="19" width="5.375" style="1" customWidth="1"/>
    <col min="20" max="20" width="3.5" style="1" customWidth="1"/>
    <col min="21" max="26" width="6.25" style="1" customWidth="1"/>
    <col min="27" max="27" width="3.625" style="1" customWidth="1"/>
    <col min="28" max="28" width="4.75" style="1" customWidth="1"/>
    <col min="29" max="30" width="4.625" style="1" customWidth="1"/>
    <col min="31" max="32" width="19.625" style="1" customWidth="1"/>
    <col min="33" max="16384" width="8.75" style="1"/>
  </cols>
  <sheetData>
    <row r="1" spans="2:32" ht="20.100000000000001" customHeight="1" thickBot="1" x14ac:dyDescent="0.2">
      <c r="B1" s="5"/>
      <c r="C1" s="215">
        <f>$C$2</f>
        <v>44697</v>
      </c>
      <c r="D1" s="215"/>
      <c r="E1" s="215"/>
      <c r="F1" s="215">
        <f>$C$2+1</f>
        <v>44698</v>
      </c>
      <c r="G1" s="215"/>
      <c r="H1" s="215"/>
      <c r="I1" s="215">
        <f>$C$2+2</f>
        <v>44699</v>
      </c>
      <c r="J1" s="215"/>
      <c r="K1" s="215"/>
      <c r="L1" s="215">
        <f>$C$2+3</f>
        <v>44700</v>
      </c>
      <c r="M1" s="215"/>
      <c r="N1" s="215"/>
      <c r="O1" s="215">
        <f>$C$2+4</f>
        <v>44701</v>
      </c>
      <c r="P1" s="215"/>
      <c r="Q1" s="215"/>
      <c r="R1" s="6"/>
      <c r="S1" s="6"/>
      <c r="T1" s="6"/>
      <c r="U1" s="215">
        <f>$C$2+5</f>
        <v>44702</v>
      </c>
      <c r="V1" s="215"/>
      <c r="W1" s="215"/>
      <c r="X1" s="215">
        <f>$C$2+6</f>
        <v>44703</v>
      </c>
      <c r="Y1" s="215"/>
      <c r="Z1" s="215"/>
      <c r="AA1" s="7"/>
      <c r="AB1" s="176" t="s">
        <v>54</v>
      </c>
      <c r="AC1" s="166"/>
      <c r="AD1" s="166"/>
      <c r="AE1" s="178" t="s">
        <v>17</v>
      </c>
      <c r="AF1" s="149">
        <f>'7週'!AF1+1</f>
        <v>8</v>
      </c>
    </row>
    <row r="2" spans="2:32" ht="27" customHeight="1" thickTop="1" thickBot="1" x14ac:dyDescent="0.55000000000000004">
      <c r="B2" s="8"/>
      <c r="C2" s="236">
        <f>'7週'!C2:E2+7</f>
        <v>44697</v>
      </c>
      <c r="D2" s="234"/>
      <c r="E2" s="237"/>
      <c r="F2" s="234">
        <f>C2+1</f>
        <v>44698</v>
      </c>
      <c r="G2" s="234"/>
      <c r="H2" s="234"/>
      <c r="I2" s="236">
        <f>F2+1</f>
        <v>44699</v>
      </c>
      <c r="J2" s="234"/>
      <c r="K2" s="237"/>
      <c r="L2" s="236">
        <f>I2+1</f>
        <v>44700</v>
      </c>
      <c r="M2" s="234"/>
      <c r="N2" s="237"/>
      <c r="O2" s="234">
        <f>L2+1</f>
        <v>44701</v>
      </c>
      <c r="P2" s="234"/>
      <c r="Q2" s="235"/>
      <c r="R2" s="118"/>
      <c r="S2" s="119"/>
      <c r="T2" s="120"/>
      <c r="U2" s="241">
        <f>O2+1</f>
        <v>44702</v>
      </c>
      <c r="V2" s="242"/>
      <c r="W2" s="243"/>
      <c r="X2" s="244">
        <f>U2+1</f>
        <v>44703</v>
      </c>
      <c r="Y2" s="244"/>
      <c r="Z2" s="245"/>
      <c r="AA2" s="9"/>
      <c r="AB2" s="116" t="s">
        <v>4</v>
      </c>
      <c r="AC2" s="117" t="s">
        <v>0</v>
      </c>
      <c r="AD2" s="216" t="s">
        <v>1</v>
      </c>
      <c r="AE2" s="217"/>
      <c r="AF2" s="218"/>
    </row>
    <row r="3" spans="2:32" ht="19.5" customHeight="1" thickTop="1" x14ac:dyDescent="0.45">
      <c r="B3" s="274"/>
      <c r="C3" s="219">
        <f>IFERROR(VLOOKUP($C$2,年計!$A$4:$B$368,2,FALSE),"")</f>
        <v>0</v>
      </c>
      <c r="D3" s="220"/>
      <c r="E3" s="221"/>
      <c r="F3" s="219">
        <f>IFERROR(VLOOKUP($F$2,年計!$A$4:$B$368,2,FALSE),"")</f>
        <v>0</v>
      </c>
      <c r="G3" s="220"/>
      <c r="H3" s="221"/>
      <c r="I3" s="219">
        <f>IFERROR(VLOOKUP($I$2,年計!$A$4:$B$368,2,FALSE),"")</f>
        <v>0</v>
      </c>
      <c r="J3" s="220"/>
      <c r="K3" s="221"/>
      <c r="L3" s="219">
        <f>IFERROR(VLOOKUP($L$2,年計!$A$4:$B$368,2,FALSE),"")</f>
        <v>0</v>
      </c>
      <c r="M3" s="220"/>
      <c r="N3" s="221"/>
      <c r="O3" s="219">
        <f>IFERROR(VLOOKUP($O$2,年計!$A$4:$B$368,2,FALSE),"")</f>
        <v>0</v>
      </c>
      <c r="P3" s="220"/>
      <c r="Q3" s="249"/>
      <c r="R3" s="170"/>
      <c r="S3" s="75"/>
      <c r="T3" s="246"/>
      <c r="U3" s="219">
        <f>IFERROR(VLOOKUP($U$2,年計!$A$4:$B$368,2,FALSE),"")</f>
        <v>0</v>
      </c>
      <c r="V3" s="220"/>
      <c r="W3" s="221"/>
      <c r="X3" s="219">
        <f>IFERROR(VLOOKUP($X$2,年計!$A$4:$B$368,2,FALSE),"")</f>
        <v>0</v>
      </c>
      <c r="Y3" s="220"/>
      <c r="Z3" s="249"/>
      <c r="AA3" s="11"/>
      <c r="AB3" s="264" t="s">
        <v>7</v>
      </c>
      <c r="AC3" s="267"/>
      <c r="AD3" s="12"/>
      <c r="AE3" s="12"/>
      <c r="AF3" s="13"/>
    </row>
    <row r="4" spans="2:32" ht="19.5" customHeight="1" x14ac:dyDescent="0.45">
      <c r="B4" s="275"/>
      <c r="C4" s="222"/>
      <c r="D4" s="223"/>
      <c r="E4" s="224"/>
      <c r="F4" s="222"/>
      <c r="G4" s="223"/>
      <c r="H4" s="224"/>
      <c r="I4" s="222"/>
      <c r="J4" s="223"/>
      <c r="K4" s="224"/>
      <c r="L4" s="222"/>
      <c r="M4" s="223"/>
      <c r="N4" s="224"/>
      <c r="O4" s="222"/>
      <c r="P4" s="223"/>
      <c r="Q4" s="250"/>
      <c r="R4" s="170"/>
      <c r="S4" s="75"/>
      <c r="T4" s="247"/>
      <c r="U4" s="222"/>
      <c r="V4" s="223"/>
      <c r="W4" s="224"/>
      <c r="X4" s="222"/>
      <c r="Y4" s="223"/>
      <c r="Z4" s="250"/>
      <c r="AA4" s="11"/>
      <c r="AB4" s="265"/>
      <c r="AC4" s="268"/>
      <c r="AD4" s="14"/>
      <c r="AE4" s="14"/>
      <c r="AF4" s="15"/>
    </row>
    <row r="5" spans="2:32" ht="19.5" customHeight="1" x14ac:dyDescent="0.45">
      <c r="B5" s="275"/>
      <c r="C5" s="222"/>
      <c r="D5" s="223"/>
      <c r="E5" s="224"/>
      <c r="F5" s="222"/>
      <c r="G5" s="223"/>
      <c r="H5" s="224"/>
      <c r="I5" s="222"/>
      <c r="J5" s="223"/>
      <c r="K5" s="224"/>
      <c r="L5" s="222"/>
      <c r="M5" s="223"/>
      <c r="N5" s="224"/>
      <c r="O5" s="222"/>
      <c r="P5" s="223"/>
      <c r="Q5" s="250"/>
      <c r="R5" s="170"/>
      <c r="S5" s="75"/>
      <c r="T5" s="247"/>
      <c r="U5" s="222"/>
      <c r="V5" s="223"/>
      <c r="W5" s="224"/>
      <c r="X5" s="222"/>
      <c r="Y5" s="223"/>
      <c r="Z5" s="250"/>
      <c r="AA5" s="11"/>
      <c r="AB5" s="265"/>
      <c r="AC5" s="268"/>
      <c r="AD5" s="14"/>
      <c r="AE5" s="14"/>
      <c r="AF5" s="15"/>
    </row>
    <row r="6" spans="2:32" ht="19.5" customHeight="1" thickBot="1" x14ac:dyDescent="0.5">
      <c r="B6" s="276"/>
      <c r="C6" s="225"/>
      <c r="D6" s="226"/>
      <c r="E6" s="227"/>
      <c r="F6" s="225"/>
      <c r="G6" s="226"/>
      <c r="H6" s="227"/>
      <c r="I6" s="225"/>
      <c r="J6" s="226"/>
      <c r="K6" s="227"/>
      <c r="L6" s="225"/>
      <c r="M6" s="226"/>
      <c r="N6" s="227"/>
      <c r="O6" s="225"/>
      <c r="P6" s="226"/>
      <c r="Q6" s="251"/>
      <c r="R6" s="170"/>
      <c r="S6" s="75"/>
      <c r="T6" s="248"/>
      <c r="U6" s="225"/>
      <c r="V6" s="226"/>
      <c r="W6" s="227"/>
      <c r="X6" s="225"/>
      <c r="Y6" s="226"/>
      <c r="Z6" s="251"/>
      <c r="AA6" s="11"/>
      <c r="AB6" s="266"/>
      <c r="AC6" s="269"/>
      <c r="AD6" s="16"/>
      <c r="AE6" s="16"/>
      <c r="AF6" s="17"/>
    </row>
    <row r="7" spans="2:32" ht="19.5" customHeight="1" thickTop="1" x14ac:dyDescent="0.45">
      <c r="B7" s="18"/>
      <c r="C7" s="277"/>
      <c r="D7" s="270"/>
      <c r="E7" s="278"/>
      <c r="F7" s="270"/>
      <c r="G7" s="270"/>
      <c r="H7" s="270"/>
      <c r="I7" s="277"/>
      <c r="J7" s="270"/>
      <c r="K7" s="278"/>
      <c r="L7" s="277"/>
      <c r="M7" s="270"/>
      <c r="N7" s="278"/>
      <c r="O7" s="270"/>
      <c r="P7" s="270"/>
      <c r="Q7" s="271"/>
      <c r="R7" s="9"/>
      <c r="S7" s="10"/>
      <c r="T7" s="18"/>
      <c r="U7" s="19"/>
      <c r="V7" s="20"/>
      <c r="W7" s="21"/>
      <c r="X7" s="20"/>
      <c r="Y7" s="20"/>
      <c r="Z7" s="22"/>
      <c r="AA7" s="9"/>
      <c r="AB7" s="125"/>
      <c r="AC7" s="122"/>
      <c r="AD7" s="9"/>
      <c r="AE7" s="9"/>
      <c r="AF7" s="126"/>
    </row>
    <row r="8" spans="2:32" ht="18.600000000000001" customHeight="1" x14ac:dyDescent="0.45">
      <c r="B8" s="23"/>
      <c r="C8" s="24"/>
      <c r="D8" s="10"/>
      <c r="E8" s="25"/>
      <c r="F8" s="10"/>
      <c r="G8" s="10"/>
      <c r="H8" s="10"/>
      <c r="I8" s="24"/>
      <c r="J8" s="10"/>
      <c r="K8" s="25"/>
      <c r="L8" s="24"/>
      <c r="M8" s="10"/>
      <c r="N8" s="25"/>
      <c r="O8" s="10"/>
      <c r="P8" s="10"/>
      <c r="Q8" s="28"/>
      <c r="R8" s="10"/>
      <c r="S8" s="10"/>
      <c r="T8" s="23"/>
      <c r="U8" s="24"/>
      <c r="V8" s="10"/>
      <c r="W8" s="25"/>
      <c r="X8" s="10"/>
      <c r="Y8" s="10"/>
      <c r="Z8" s="28"/>
      <c r="AA8" s="10"/>
      <c r="AB8" s="137"/>
      <c r="AC8" s="138"/>
      <c r="AD8" s="139"/>
      <c r="AE8" s="139"/>
      <c r="AF8" s="140"/>
    </row>
    <row r="9" spans="2:32" ht="18.600000000000001" customHeight="1" x14ac:dyDescent="0.45">
      <c r="B9" s="29"/>
      <c r="C9" s="30"/>
      <c r="D9" s="31"/>
      <c r="E9" s="32"/>
      <c r="F9" s="31"/>
      <c r="G9" s="31"/>
      <c r="H9" s="31"/>
      <c r="I9" s="30"/>
      <c r="J9" s="31"/>
      <c r="K9" s="32"/>
      <c r="L9" s="30"/>
      <c r="M9" s="31"/>
      <c r="N9" s="32"/>
      <c r="O9" s="31"/>
      <c r="P9" s="31"/>
      <c r="Q9" s="33"/>
      <c r="R9" s="10"/>
      <c r="S9" s="10"/>
      <c r="T9" s="29"/>
      <c r="U9" s="30"/>
      <c r="V9" s="31"/>
      <c r="W9" s="32"/>
      <c r="X9" s="31"/>
      <c r="Y9" s="31"/>
      <c r="Z9" s="33"/>
      <c r="AA9" s="10"/>
      <c r="AB9" s="137"/>
      <c r="AC9" s="138"/>
      <c r="AD9" s="139"/>
      <c r="AE9" s="139"/>
      <c r="AF9" s="140"/>
    </row>
    <row r="10" spans="2:32" ht="18.600000000000001" customHeight="1" x14ac:dyDescent="0.45">
      <c r="B10" s="262">
        <v>1</v>
      </c>
      <c r="C10" s="273">
        <v>0</v>
      </c>
      <c r="D10" s="272"/>
      <c r="E10" s="53">
        <v>0</v>
      </c>
      <c r="F10" s="272">
        <v>0</v>
      </c>
      <c r="G10" s="272"/>
      <c r="H10" s="27">
        <v>0</v>
      </c>
      <c r="I10" s="273">
        <v>0</v>
      </c>
      <c r="J10" s="272"/>
      <c r="K10" s="53">
        <v>0</v>
      </c>
      <c r="L10" s="273">
        <v>0</v>
      </c>
      <c r="M10" s="272"/>
      <c r="N10" s="53">
        <v>0</v>
      </c>
      <c r="O10" s="272">
        <v>0</v>
      </c>
      <c r="P10" s="272"/>
      <c r="Q10" s="54">
        <v>0</v>
      </c>
      <c r="R10" s="27"/>
      <c r="S10" s="10"/>
      <c r="T10" s="23"/>
      <c r="U10" s="24"/>
      <c r="V10" s="10"/>
      <c r="W10" s="25"/>
      <c r="X10" s="10"/>
      <c r="Y10" s="10"/>
      <c r="Z10" s="28"/>
      <c r="AA10" s="27"/>
      <c r="AB10" s="137"/>
      <c r="AC10" s="138"/>
      <c r="AD10" s="139"/>
      <c r="AE10" s="139"/>
      <c r="AF10" s="140"/>
    </row>
    <row r="11" spans="2:32" ht="18.600000000000001" customHeight="1" x14ac:dyDescent="0.45">
      <c r="B11" s="262"/>
      <c r="C11" s="252" t="s">
        <v>5</v>
      </c>
      <c r="D11" s="253"/>
      <c r="E11" s="254"/>
      <c r="F11" s="263">
        <v>0</v>
      </c>
      <c r="G11" s="253"/>
      <c r="H11" s="253"/>
      <c r="I11" s="252">
        <v>0</v>
      </c>
      <c r="J11" s="253"/>
      <c r="K11" s="254"/>
      <c r="L11" s="252">
        <v>0</v>
      </c>
      <c r="M11" s="253"/>
      <c r="N11" s="254"/>
      <c r="O11" s="263">
        <v>0</v>
      </c>
      <c r="P11" s="253"/>
      <c r="Q11" s="258"/>
      <c r="R11" s="34"/>
      <c r="S11" s="10"/>
      <c r="T11" s="29"/>
      <c r="U11" s="30"/>
      <c r="V11" s="31"/>
      <c r="W11" s="32"/>
      <c r="X11" s="31"/>
      <c r="Y11" s="31"/>
      <c r="Z11" s="33"/>
      <c r="AA11" s="34"/>
      <c r="AB11" s="137"/>
      <c r="AC11" s="138"/>
      <c r="AD11" s="139"/>
      <c r="AE11" s="139"/>
      <c r="AF11" s="140"/>
    </row>
    <row r="12" spans="2:32" ht="18.600000000000001" customHeight="1" x14ac:dyDescent="0.45">
      <c r="B12" s="262"/>
      <c r="C12" s="255"/>
      <c r="D12" s="253"/>
      <c r="E12" s="254"/>
      <c r="F12" s="253"/>
      <c r="G12" s="253"/>
      <c r="H12" s="253"/>
      <c r="I12" s="255"/>
      <c r="J12" s="253"/>
      <c r="K12" s="254"/>
      <c r="L12" s="255"/>
      <c r="M12" s="253"/>
      <c r="N12" s="254"/>
      <c r="O12" s="253"/>
      <c r="P12" s="253"/>
      <c r="Q12" s="258"/>
      <c r="R12" s="34"/>
      <c r="S12" s="10"/>
      <c r="T12" s="23"/>
      <c r="U12" s="24"/>
      <c r="V12" s="10"/>
      <c r="W12" s="25"/>
      <c r="X12" s="10"/>
      <c r="Y12" s="10"/>
      <c r="Z12" s="28"/>
      <c r="AA12" s="34"/>
      <c r="AB12" s="137"/>
      <c r="AC12" s="138"/>
      <c r="AD12" s="139"/>
      <c r="AE12" s="139"/>
      <c r="AF12" s="140"/>
    </row>
    <row r="13" spans="2:32" ht="18.600000000000001" customHeight="1" x14ac:dyDescent="0.45">
      <c r="B13" s="55"/>
      <c r="C13" s="56"/>
      <c r="D13" s="57"/>
      <c r="E13" s="58"/>
      <c r="F13" s="57"/>
      <c r="G13" s="57"/>
      <c r="H13" s="57"/>
      <c r="I13" s="56"/>
      <c r="J13" s="57"/>
      <c r="K13" s="58"/>
      <c r="L13" s="56"/>
      <c r="M13" s="57"/>
      <c r="N13" s="58"/>
      <c r="O13" s="57"/>
      <c r="P13" s="57"/>
      <c r="Q13" s="59"/>
      <c r="R13" s="34"/>
      <c r="S13" s="10"/>
      <c r="T13" s="29"/>
      <c r="U13" s="30"/>
      <c r="V13" s="31"/>
      <c r="W13" s="32"/>
      <c r="X13" s="31"/>
      <c r="Y13" s="31"/>
      <c r="Z13" s="33"/>
      <c r="AA13" s="34"/>
      <c r="AB13" s="137"/>
      <c r="AC13" s="138"/>
      <c r="AD13" s="139"/>
      <c r="AE13" s="139"/>
      <c r="AF13" s="140"/>
    </row>
    <row r="14" spans="2:32" ht="18.600000000000001" customHeight="1" x14ac:dyDescent="0.45">
      <c r="B14" s="262">
        <v>2</v>
      </c>
      <c r="C14" s="256">
        <v>0</v>
      </c>
      <c r="D14" s="257"/>
      <c r="E14" s="60">
        <v>0</v>
      </c>
      <c r="F14" s="257">
        <v>0</v>
      </c>
      <c r="G14" s="257"/>
      <c r="H14" s="35">
        <v>0</v>
      </c>
      <c r="I14" s="256">
        <v>0</v>
      </c>
      <c r="J14" s="257"/>
      <c r="K14" s="60">
        <v>0</v>
      </c>
      <c r="L14" s="256">
        <v>0</v>
      </c>
      <c r="M14" s="257"/>
      <c r="N14" s="60">
        <v>0</v>
      </c>
      <c r="O14" s="257">
        <v>0</v>
      </c>
      <c r="P14" s="257"/>
      <c r="Q14" s="61">
        <v>0</v>
      </c>
      <c r="R14" s="35"/>
      <c r="S14" s="10"/>
      <c r="T14" s="23">
        <v>6</v>
      </c>
      <c r="U14" s="24"/>
      <c r="V14" s="10"/>
      <c r="W14" s="25"/>
      <c r="X14" s="10"/>
      <c r="Y14" s="10"/>
      <c r="Z14" s="28"/>
      <c r="AA14" s="36"/>
      <c r="AB14" s="145"/>
      <c r="AC14" s="146"/>
      <c r="AD14" s="147"/>
      <c r="AE14" s="147"/>
      <c r="AF14" s="148"/>
    </row>
    <row r="15" spans="2:32" ht="18.600000000000001" customHeight="1" x14ac:dyDescent="0.45">
      <c r="B15" s="262"/>
      <c r="C15" s="255" t="s">
        <v>5</v>
      </c>
      <c r="D15" s="253"/>
      <c r="E15" s="254"/>
      <c r="F15" s="253">
        <v>0</v>
      </c>
      <c r="G15" s="253"/>
      <c r="H15" s="253"/>
      <c r="I15" s="255">
        <v>0</v>
      </c>
      <c r="J15" s="253"/>
      <c r="K15" s="254"/>
      <c r="L15" s="255">
        <v>0</v>
      </c>
      <c r="M15" s="253"/>
      <c r="N15" s="254"/>
      <c r="O15" s="253">
        <v>0</v>
      </c>
      <c r="P15" s="253"/>
      <c r="Q15" s="258"/>
      <c r="R15" s="34"/>
      <c r="S15" s="10"/>
      <c r="T15" s="29"/>
      <c r="U15" s="30"/>
      <c r="V15" s="31"/>
      <c r="W15" s="32"/>
      <c r="X15" s="31"/>
      <c r="Y15" s="31"/>
      <c r="Z15" s="33"/>
      <c r="AA15" s="34"/>
      <c r="AB15" s="125"/>
      <c r="AC15" s="205"/>
      <c r="AD15" s="9"/>
      <c r="AE15" s="9"/>
      <c r="AF15" s="126"/>
    </row>
    <row r="16" spans="2:32" ht="18.600000000000001" customHeight="1" x14ac:dyDescent="0.45">
      <c r="B16" s="262"/>
      <c r="C16" s="255"/>
      <c r="D16" s="253"/>
      <c r="E16" s="254"/>
      <c r="F16" s="253"/>
      <c r="G16" s="253"/>
      <c r="H16" s="253"/>
      <c r="I16" s="255"/>
      <c r="J16" s="253"/>
      <c r="K16" s="254"/>
      <c r="L16" s="255"/>
      <c r="M16" s="253"/>
      <c r="N16" s="254"/>
      <c r="O16" s="253"/>
      <c r="P16" s="253"/>
      <c r="Q16" s="258"/>
      <c r="R16" s="34"/>
      <c r="S16" s="10"/>
      <c r="T16" s="23">
        <v>7</v>
      </c>
      <c r="U16" s="24"/>
      <c r="V16" s="10"/>
      <c r="W16" s="25"/>
      <c r="X16" s="10"/>
      <c r="Y16" s="10"/>
      <c r="Z16" s="28"/>
      <c r="AA16" s="34"/>
      <c r="AB16" s="137"/>
      <c r="AC16" s="138"/>
      <c r="AD16" s="139"/>
      <c r="AE16" s="139"/>
      <c r="AF16" s="140"/>
    </row>
    <row r="17" spans="2:32" ht="18.600000000000001" customHeight="1" x14ac:dyDescent="0.45">
      <c r="B17" s="55"/>
      <c r="C17" s="56"/>
      <c r="D17" s="57"/>
      <c r="E17" s="58"/>
      <c r="F17" s="57"/>
      <c r="G17" s="57"/>
      <c r="H17" s="57"/>
      <c r="I17" s="56"/>
      <c r="J17" s="57"/>
      <c r="K17" s="58"/>
      <c r="L17" s="56"/>
      <c r="M17" s="57"/>
      <c r="N17" s="58"/>
      <c r="O17" s="57"/>
      <c r="P17" s="57"/>
      <c r="Q17" s="59"/>
      <c r="R17" s="34"/>
      <c r="S17" s="10"/>
      <c r="T17" s="29"/>
      <c r="U17" s="30"/>
      <c r="V17" s="31"/>
      <c r="W17" s="32"/>
      <c r="X17" s="31"/>
      <c r="Y17" s="31"/>
      <c r="Z17" s="33"/>
      <c r="AA17" s="34"/>
      <c r="AB17" s="137"/>
      <c r="AC17" s="138"/>
      <c r="AD17" s="139"/>
      <c r="AE17" s="139"/>
      <c r="AF17" s="140"/>
    </row>
    <row r="18" spans="2:32" ht="18.600000000000001" customHeight="1" x14ac:dyDescent="0.45">
      <c r="B18" s="262">
        <v>3</v>
      </c>
      <c r="C18" s="256">
        <v>0</v>
      </c>
      <c r="D18" s="257"/>
      <c r="E18" s="60">
        <v>0</v>
      </c>
      <c r="F18" s="257">
        <v>0</v>
      </c>
      <c r="G18" s="257"/>
      <c r="H18" s="35">
        <v>0</v>
      </c>
      <c r="I18" s="256">
        <v>0</v>
      </c>
      <c r="J18" s="257"/>
      <c r="K18" s="60">
        <v>0</v>
      </c>
      <c r="L18" s="256">
        <v>0</v>
      </c>
      <c r="M18" s="257"/>
      <c r="N18" s="60">
        <v>0</v>
      </c>
      <c r="O18" s="257">
        <v>0</v>
      </c>
      <c r="P18" s="257"/>
      <c r="Q18" s="62">
        <v>0</v>
      </c>
      <c r="R18" s="37"/>
      <c r="S18" s="10"/>
      <c r="T18" s="23">
        <v>8</v>
      </c>
      <c r="U18" s="24"/>
      <c r="V18" s="10"/>
      <c r="W18" s="25"/>
      <c r="X18" s="10"/>
      <c r="Y18" s="10"/>
      <c r="Z18" s="28"/>
      <c r="AA18" s="36"/>
      <c r="AB18" s="137"/>
      <c r="AC18" s="138"/>
      <c r="AD18" s="139"/>
      <c r="AE18" s="139"/>
      <c r="AF18" s="140"/>
    </row>
    <row r="19" spans="2:32" ht="18.600000000000001" customHeight="1" x14ac:dyDescent="0.45">
      <c r="B19" s="262"/>
      <c r="C19" s="255" t="s">
        <v>5</v>
      </c>
      <c r="D19" s="253"/>
      <c r="E19" s="254"/>
      <c r="F19" s="253">
        <v>0</v>
      </c>
      <c r="G19" s="253"/>
      <c r="H19" s="253"/>
      <c r="I19" s="255">
        <v>0</v>
      </c>
      <c r="J19" s="253"/>
      <c r="K19" s="254"/>
      <c r="L19" s="255">
        <v>0</v>
      </c>
      <c r="M19" s="253"/>
      <c r="N19" s="254"/>
      <c r="O19" s="253">
        <v>0</v>
      </c>
      <c r="P19" s="253"/>
      <c r="Q19" s="258"/>
      <c r="R19" s="34"/>
      <c r="S19" s="10"/>
      <c r="T19" s="29"/>
      <c r="U19" s="30"/>
      <c r="V19" s="31"/>
      <c r="W19" s="32"/>
      <c r="X19" s="31"/>
      <c r="Y19" s="31"/>
      <c r="Z19" s="33"/>
      <c r="AA19" s="34"/>
      <c r="AB19" s="137"/>
      <c r="AC19" s="138"/>
      <c r="AD19" s="139"/>
      <c r="AE19" s="139"/>
      <c r="AF19" s="140"/>
    </row>
    <row r="20" spans="2:32" ht="18.600000000000001" customHeight="1" x14ac:dyDescent="0.45">
      <c r="B20" s="262"/>
      <c r="C20" s="255"/>
      <c r="D20" s="253"/>
      <c r="E20" s="254"/>
      <c r="F20" s="253"/>
      <c r="G20" s="253"/>
      <c r="H20" s="253"/>
      <c r="I20" s="255"/>
      <c r="J20" s="253"/>
      <c r="K20" s="254"/>
      <c r="L20" s="255"/>
      <c r="M20" s="253"/>
      <c r="N20" s="254"/>
      <c r="O20" s="253"/>
      <c r="P20" s="253"/>
      <c r="Q20" s="258"/>
      <c r="R20" s="34"/>
      <c r="S20" s="10"/>
      <c r="T20" s="23">
        <v>9</v>
      </c>
      <c r="U20" s="24"/>
      <c r="V20" s="10"/>
      <c r="W20" s="25"/>
      <c r="X20" s="10"/>
      <c r="Y20" s="10"/>
      <c r="Z20" s="28"/>
      <c r="AA20" s="34"/>
      <c r="AB20" s="137"/>
      <c r="AC20" s="138"/>
      <c r="AD20" s="139"/>
      <c r="AE20" s="139"/>
      <c r="AF20" s="140"/>
    </row>
    <row r="21" spans="2:32" ht="18.600000000000001" customHeight="1" x14ac:dyDescent="0.45">
      <c r="B21" s="55"/>
      <c r="C21" s="56"/>
      <c r="D21" s="57"/>
      <c r="E21" s="58"/>
      <c r="F21" s="57"/>
      <c r="G21" s="57"/>
      <c r="H21" s="57"/>
      <c r="I21" s="56"/>
      <c r="J21" s="57"/>
      <c r="K21" s="58"/>
      <c r="L21" s="56"/>
      <c r="M21" s="57"/>
      <c r="N21" s="58"/>
      <c r="O21" s="57"/>
      <c r="P21" s="57"/>
      <c r="Q21" s="59"/>
      <c r="R21" s="34"/>
      <c r="S21" s="10"/>
      <c r="T21" s="29"/>
      <c r="U21" s="30"/>
      <c r="V21" s="31"/>
      <c r="W21" s="32"/>
      <c r="X21" s="31"/>
      <c r="Y21" s="31"/>
      <c r="Z21" s="33"/>
      <c r="AA21" s="34"/>
      <c r="AB21" s="137"/>
      <c r="AC21" s="138"/>
      <c r="AD21" s="139"/>
      <c r="AE21" s="139"/>
      <c r="AF21" s="140"/>
    </row>
    <row r="22" spans="2:32" ht="18.600000000000001" customHeight="1" x14ac:dyDescent="0.45">
      <c r="B22" s="262">
        <v>4</v>
      </c>
      <c r="C22" s="256">
        <v>0</v>
      </c>
      <c r="D22" s="257"/>
      <c r="E22" s="60">
        <v>0</v>
      </c>
      <c r="F22" s="257">
        <v>0</v>
      </c>
      <c r="G22" s="257"/>
      <c r="H22" s="35">
        <v>0</v>
      </c>
      <c r="I22" s="256">
        <v>0</v>
      </c>
      <c r="J22" s="257"/>
      <c r="K22" s="60">
        <v>0</v>
      </c>
      <c r="L22" s="256">
        <v>0</v>
      </c>
      <c r="M22" s="257"/>
      <c r="N22" s="60">
        <v>0</v>
      </c>
      <c r="O22" s="257">
        <v>0</v>
      </c>
      <c r="P22" s="257"/>
      <c r="Q22" s="61">
        <v>0</v>
      </c>
      <c r="R22" s="35"/>
      <c r="S22" s="10"/>
      <c r="T22" s="23">
        <v>10</v>
      </c>
      <c r="U22" s="24"/>
      <c r="V22" s="10"/>
      <c r="W22" s="25"/>
      <c r="X22" s="10"/>
      <c r="Y22" s="10"/>
      <c r="Z22" s="28"/>
      <c r="AA22" s="36"/>
      <c r="AB22" s="130"/>
      <c r="AC22" s="207"/>
      <c r="AD22" s="131"/>
      <c r="AE22" s="131"/>
      <c r="AF22" s="132"/>
    </row>
    <row r="23" spans="2:32" ht="18.600000000000001" customHeight="1" x14ac:dyDescent="0.45">
      <c r="B23" s="262"/>
      <c r="C23" s="255" t="s">
        <v>5</v>
      </c>
      <c r="D23" s="253"/>
      <c r="E23" s="254"/>
      <c r="F23" s="253">
        <v>0</v>
      </c>
      <c r="G23" s="253"/>
      <c r="H23" s="253"/>
      <c r="I23" s="255">
        <v>0</v>
      </c>
      <c r="J23" s="253"/>
      <c r="K23" s="254"/>
      <c r="L23" s="255">
        <v>0</v>
      </c>
      <c r="M23" s="253"/>
      <c r="N23" s="254"/>
      <c r="O23" s="253">
        <v>0</v>
      </c>
      <c r="P23" s="253"/>
      <c r="Q23" s="258"/>
      <c r="R23" s="34"/>
      <c r="S23" s="10"/>
      <c r="T23" s="29"/>
      <c r="U23" s="30"/>
      <c r="V23" s="31"/>
      <c r="W23" s="32"/>
      <c r="X23" s="31"/>
      <c r="Y23" s="31"/>
      <c r="Z23" s="33"/>
      <c r="AA23" s="34"/>
      <c r="AB23" s="125"/>
      <c r="AC23" s="205"/>
      <c r="AD23" s="9"/>
      <c r="AE23" s="9"/>
      <c r="AF23" s="126"/>
    </row>
    <row r="24" spans="2:32" ht="18.600000000000001" customHeight="1" x14ac:dyDescent="0.45">
      <c r="B24" s="262"/>
      <c r="C24" s="255"/>
      <c r="D24" s="253"/>
      <c r="E24" s="254"/>
      <c r="F24" s="253"/>
      <c r="G24" s="253"/>
      <c r="H24" s="253"/>
      <c r="I24" s="255"/>
      <c r="J24" s="253"/>
      <c r="K24" s="254"/>
      <c r="L24" s="255"/>
      <c r="M24" s="253"/>
      <c r="N24" s="254"/>
      <c r="O24" s="253"/>
      <c r="P24" s="253"/>
      <c r="Q24" s="258"/>
      <c r="R24" s="34"/>
      <c r="S24" s="10"/>
      <c r="T24" s="23">
        <v>11</v>
      </c>
      <c r="U24" s="24"/>
      <c r="V24" s="10"/>
      <c r="W24" s="25"/>
      <c r="X24" s="10"/>
      <c r="Y24" s="10"/>
      <c r="Z24" s="28"/>
      <c r="AA24" s="34"/>
      <c r="AB24" s="137"/>
      <c r="AC24" s="138"/>
      <c r="AD24" s="139"/>
      <c r="AE24" s="139"/>
      <c r="AF24" s="140"/>
    </row>
    <row r="25" spans="2:32" ht="18.600000000000001" customHeight="1" x14ac:dyDescent="0.45">
      <c r="B25" s="55" t="s">
        <v>2</v>
      </c>
      <c r="C25" s="56"/>
      <c r="D25" s="57"/>
      <c r="E25" s="58"/>
      <c r="F25" s="57"/>
      <c r="G25" s="57"/>
      <c r="H25" s="57"/>
      <c r="I25" s="56"/>
      <c r="J25" s="57"/>
      <c r="K25" s="58"/>
      <c r="L25" s="56"/>
      <c r="M25" s="57"/>
      <c r="N25" s="58"/>
      <c r="O25" s="57"/>
      <c r="P25" s="57"/>
      <c r="Q25" s="59"/>
      <c r="R25" s="34"/>
      <c r="S25" s="10"/>
      <c r="T25" s="29"/>
      <c r="U25" s="30"/>
      <c r="V25" s="31"/>
      <c r="W25" s="32"/>
      <c r="X25" s="31"/>
      <c r="Y25" s="31"/>
      <c r="Z25" s="33"/>
      <c r="AA25" s="34"/>
      <c r="AB25" s="137"/>
      <c r="AC25" s="138"/>
      <c r="AD25" s="139"/>
      <c r="AE25" s="139"/>
      <c r="AF25" s="140"/>
    </row>
    <row r="26" spans="2:32" ht="18.600000000000001" customHeight="1" x14ac:dyDescent="0.45">
      <c r="B26" s="262">
        <v>5</v>
      </c>
      <c r="C26" s="256">
        <v>0</v>
      </c>
      <c r="D26" s="257"/>
      <c r="E26" s="60">
        <v>0</v>
      </c>
      <c r="F26" s="257">
        <v>0</v>
      </c>
      <c r="G26" s="257"/>
      <c r="H26" s="35">
        <v>0</v>
      </c>
      <c r="I26" s="256">
        <v>0</v>
      </c>
      <c r="J26" s="257"/>
      <c r="K26" s="60">
        <v>0</v>
      </c>
      <c r="L26" s="256">
        <v>0</v>
      </c>
      <c r="M26" s="257"/>
      <c r="N26" s="60">
        <v>0</v>
      </c>
      <c r="O26" s="257">
        <v>0</v>
      </c>
      <c r="P26" s="257"/>
      <c r="Q26" s="61">
        <v>0</v>
      </c>
      <c r="R26" s="35"/>
      <c r="S26" s="10"/>
      <c r="T26" s="23">
        <v>12</v>
      </c>
      <c r="U26" s="24"/>
      <c r="V26" s="10"/>
      <c r="W26" s="25"/>
      <c r="X26" s="10"/>
      <c r="Y26" s="10"/>
      <c r="Z26" s="28"/>
      <c r="AA26" s="36"/>
      <c r="AB26" s="137"/>
      <c r="AC26" s="138"/>
      <c r="AD26" s="139"/>
      <c r="AE26" s="139"/>
      <c r="AF26" s="140"/>
    </row>
    <row r="27" spans="2:32" ht="18.600000000000001" customHeight="1" x14ac:dyDescent="0.45">
      <c r="B27" s="262"/>
      <c r="C27" s="255" t="s">
        <v>5</v>
      </c>
      <c r="D27" s="253"/>
      <c r="E27" s="254"/>
      <c r="F27" s="253">
        <v>0</v>
      </c>
      <c r="G27" s="253"/>
      <c r="H27" s="253"/>
      <c r="I27" s="255">
        <v>0</v>
      </c>
      <c r="J27" s="253"/>
      <c r="K27" s="254"/>
      <c r="L27" s="255">
        <v>0</v>
      </c>
      <c r="M27" s="253"/>
      <c r="N27" s="254"/>
      <c r="O27" s="253">
        <v>0</v>
      </c>
      <c r="P27" s="253"/>
      <c r="Q27" s="258"/>
      <c r="R27" s="34"/>
      <c r="S27" s="10"/>
      <c r="T27" s="29"/>
      <c r="U27" s="30"/>
      <c r="V27" s="31"/>
      <c r="W27" s="32"/>
      <c r="X27" s="31"/>
      <c r="Y27" s="31"/>
      <c r="Z27" s="33"/>
      <c r="AA27" s="34"/>
      <c r="AB27" s="137"/>
      <c r="AC27" s="138"/>
      <c r="AD27" s="139"/>
      <c r="AE27" s="139"/>
      <c r="AF27" s="140"/>
    </row>
    <row r="28" spans="2:32" ht="18.600000000000001" customHeight="1" x14ac:dyDescent="0.45">
      <c r="B28" s="262"/>
      <c r="C28" s="255"/>
      <c r="D28" s="253"/>
      <c r="E28" s="254"/>
      <c r="F28" s="253"/>
      <c r="G28" s="253"/>
      <c r="H28" s="253"/>
      <c r="I28" s="255"/>
      <c r="J28" s="253"/>
      <c r="K28" s="254"/>
      <c r="L28" s="255"/>
      <c r="M28" s="253"/>
      <c r="N28" s="254"/>
      <c r="O28" s="253"/>
      <c r="P28" s="253"/>
      <c r="Q28" s="258"/>
      <c r="R28" s="34"/>
      <c r="S28" s="10"/>
      <c r="T28" s="23">
        <v>13</v>
      </c>
      <c r="U28" s="24"/>
      <c r="V28" s="10"/>
      <c r="W28" s="25"/>
      <c r="X28" s="10"/>
      <c r="Y28" s="10"/>
      <c r="Z28" s="28"/>
      <c r="AA28" s="34"/>
      <c r="AB28" s="137"/>
      <c r="AC28" s="138"/>
      <c r="AD28" s="139"/>
      <c r="AE28" s="139"/>
      <c r="AF28" s="140"/>
    </row>
    <row r="29" spans="2:32" ht="18.600000000000001" customHeight="1" x14ac:dyDescent="0.45">
      <c r="B29" s="55"/>
      <c r="C29" s="56"/>
      <c r="D29" s="57"/>
      <c r="E29" s="58"/>
      <c r="F29" s="57"/>
      <c r="G29" s="57"/>
      <c r="H29" s="57"/>
      <c r="I29" s="56"/>
      <c r="J29" s="57"/>
      <c r="K29" s="58"/>
      <c r="L29" s="56"/>
      <c r="M29" s="57"/>
      <c r="N29" s="58"/>
      <c r="O29" s="57"/>
      <c r="P29" s="57"/>
      <c r="Q29" s="59"/>
      <c r="R29" s="34"/>
      <c r="S29" s="10"/>
      <c r="T29" s="29"/>
      <c r="U29" s="30"/>
      <c r="V29" s="31"/>
      <c r="W29" s="32"/>
      <c r="X29" s="31"/>
      <c r="Y29" s="31"/>
      <c r="Z29" s="33"/>
      <c r="AA29" s="34"/>
      <c r="AB29" s="137"/>
      <c r="AC29" s="138"/>
      <c r="AD29" s="139"/>
      <c r="AE29" s="139"/>
      <c r="AF29" s="140"/>
    </row>
    <row r="30" spans="2:32" ht="18.600000000000001" customHeight="1" x14ac:dyDescent="0.45">
      <c r="B30" s="262">
        <v>6</v>
      </c>
      <c r="C30" s="256">
        <v>0</v>
      </c>
      <c r="D30" s="257"/>
      <c r="E30" s="60">
        <v>0</v>
      </c>
      <c r="F30" s="257">
        <v>0</v>
      </c>
      <c r="G30" s="257"/>
      <c r="H30" s="35">
        <v>0</v>
      </c>
      <c r="I30" s="256">
        <v>0</v>
      </c>
      <c r="J30" s="257"/>
      <c r="K30" s="60">
        <v>0</v>
      </c>
      <c r="L30" s="256">
        <v>0</v>
      </c>
      <c r="M30" s="257"/>
      <c r="N30" s="60">
        <v>0</v>
      </c>
      <c r="O30" s="257">
        <v>0</v>
      </c>
      <c r="P30" s="257"/>
      <c r="Q30" s="61">
        <v>0</v>
      </c>
      <c r="R30" s="35"/>
      <c r="S30" s="10"/>
      <c r="T30" s="23">
        <v>14</v>
      </c>
      <c r="U30" s="24"/>
      <c r="V30" s="10"/>
      <c r="W30" s="25"/>
      <c r="X30" s="10"/>
      <c r="Y30" s="10"/>
      <c r="Z30" s="28"/>
      <c r="AA30" s="36"/>
      <c r="AB30" s="130"/>
      <c r="AC30" s="207"/>
      <c r="AD30" s="131"/>
      <c r="AE30" s="131"/>
      <c r="AF30" s="132"/>
    </row>
    <row r="31" spans="2:32" ht="18.600000000000001" customHeight="1" x14ac:dyDescent="0.45">
      <c r="B31" s="262"/>
      <c r="C31" s="255">
        <v>0</v>
      </c>
      <c r="D31" s="253"/>
      <c r="E31" s="254"/>
      <c r="F31" s="253" t="s">
        <v>5</v>
      </c>
      <c r="G31" s="253"/>
      <c r="H31" s="253"/>
      <c r="I31" s="255" t="s">
        <v>5</v>
      </c>
      <c r="J31" s="253"/>
      <c r="K31" s="254"/>
      <c r="L31" s="255" t="s">
        <v>5</v>
      </c>
      <c r="M31" s="253"/>
      <c r="N31" s="254"/>
      <c r="O31" s="253">
        <v>0</v>
      </c>
      <c r="P31" s="253"/>
      <c r="Q31" s="258"/>
      <c r="R31" s="34"/>
      <c r="S31" s="10"/>
      <c r="T31" s="29"/>
      <c r="U31" s="30"/>
      <c r="V31" s="31"/>
      <c r="W31" s="32"/>
      <c r="X31" s="31"/>
      <c r="Y31" s="31"/>
      <c r="Z31" s="33"/>
      <c r="AA31" s="34"/>
      <c r="AB31" s="125"/>
      <c r="AC31" s="205"/>
      <c r="AD31" s="9"/>
      <c r="AE31" s="9"/>
      <c r="AF31" s="126"/>
    </row>
    <row r="32" spans="2:32" ht="18.600000000000001" customHeight="1" x14ac:dyDescent="0.45">
      <c r="B32" s="262"/>
      <c r="C32" s="255"/>
      <c r="D32" s="253"/>
      <c r="E32" s="254"/>
      <c r="F32" s="253"/>
      <c r="G32" s="253"/>
      <c r="H32" s="253"/>
      <c r="I32" s="255"/>
      <c r="J32" s="253"/>
      <c r="K32" s="254"/>
      <c r="L32" s="255"/>
      <c r="M32" s="253"/>
      <c r="N32" s="254"/>
      <c r="O32" s="253"/>
      <c r="P32" s="253"/>
      <c r="Q32" s="258"/>
      <c r="R32" s="34"/>
      <c r="S32" s="10"/>
      <c r="T32" s="23">
        <v>15</v>
      </c>
      <c r="U32" s="24"/>
      <c r="V32" s="10"/>
      <c r="W32" s="25"/>
      <c r="X32" s="10"/>
      <c r="Y32" s="10"/>
      <c r="Z32" s="28"/>
      <c r="AA32" s="34"/>
      <c r="AB32" s="137"/>
      <c r="AC32" s="138"/>
      <c r="AD32" s="139"/>
      <c r="AE32" s="139"/>
      <c r="AF32" s="140"/>
    </row>
    <row r="33" spans="2:32" ht="18.600000000000001" customHeight="1" x14ac:dyDescent="0.45">
      <c r="B33" s="55" t="s">
        <v>3</v>
      </c>
      <c r="C33" s="56"/>
      <c r="D33" s="57"/>
      <c r="E33" s="58"/>
      <c r="F33" s="57"/>
      <c r="G33" s="57"/>
      <c r="H33" s="57"/>
      <c r="I33" s="56"/>
      <c r="J33" s="57"/>
      <c r="K33" s="58"/>
      <c r="L33" s="56"/>
      <c r="M33" s="57"/>
      <c r="N33" s="58"/>
      <c r="O33" s="57"/>
      <c r="P33" s="57"/>
      <c r="Q33" s="59"/>
      <c r="R33" s="34"/>
      <c r="S33" s="10"/>
      <c r="T33" s="29"/>
      <c r="U33" s="30"/>
      <c r="V33" s="31"/>
      <c r="W33" s="32"/>
      <c r="X33" s="31"/>
      <c r="Y33" s="31"/>
      <c r="Z33" s="33"/>
      <c r="AA33" s="34"/>
      <c r="AB33" s="137"/>
      <c r="AC33" s="138"/>
      <c r="AD33" s="139"/>
      <c r="AE33" s="139"/>
      <c r="AF33" s="140"/>
    </row>
    <row r="34" spans="2:32" ht="18.600000000000001" customHeight="1" x14ac:dyDescent="0.45">
      <c r="B34" s="23">
        <v>16</v>
      </c>
      <c r="C34" s="24"/>
      <c r="D34" s="10"/>
      <c r="E34" s="25"/>
      <c r="F34" s="10"/>
      <c r="G34" s="10"/>
      <c r="H34" s="10"/>
      <c r="I34" s="24"/>
      <c r="J34" s="10"/>
      <c r="K34" s="25"/>
      <c r="L34" s="24"/>
      <c r="M34" s="10"/>
      <c r="N34" s="25"/>
      <c r="O34" s="10"/>
      <c r="P34" s="10"/>
      <c r="Q34" s="28"/>
      <c r="R34" s="10"/>
      <c r="S34" s="10"/>
      <c r="T34" s="23">
        <v>16</v>
      </c>
      <c r="U34" s="24"/>
      <c r="V34" s="10"/>
      <c r="W34" s="25"/>
      <c r="X34" s="10"/>
      <c r="Y34" s="10"/>
      <c r="Z34" s="28"/>
      <c r="AA34" s="10"/>
      <c r="AB34" s="137"/>
      <c r="AC34" s="138"/>
      <c r="AD34" s="139"/>
      <c r="AE34" s="139"/>
      <c r="AF34" s="140"/>
    </row>
    <row r="35" spans="2:32" ht="18.600000000000001" customHeight="1" x14ac:dyDescent="0.45">
      <c r="B35" s="29"/>
      <c r="C35" s="30"/>
      <c r="D35" s="31"/>
      <c r="E35" s="32"/>
      <c r="F35" s="31"/>
      <c r="G35" s="31"/>
      <c r="H35" s="31"/>
      <c r="I35" s="30"/>
      <c r="J35" s="31"/>
      <c r="K35" s="32"/>
      <c r="L35" s="30"/>
      <c r="M35" s="31"/>
      <c r="N35" s="32"/>
      <c r="O35" s="31"/>
      <c r="P35" s="31"/>
      <c r="Q35" s="33"/>
      <c r="R35" s="10"/>
      <c r="S35" s="10"/>
      <c r="T35" s="29"/>
      <c r="U35" s="30"/>
      <c r="V35" s="31"/>
      <c r="W35" s="32"/>
      <c r="X35" s="31"/>
      <c r="Y35" s="31"/>
      <c r="Z35" s="33"/>
      <c r="AA35" s="10"/>
      <c r="AB35" s="137"/>
      <c r="AC35" s="138"/>
      <c r="AD35" s="139"/>
      <c r="AE35" s="139"/>
      <c r="AF35" s="140"/>
    </row>
    <row r="36" spans="2:32" ht="18.600000000000001" customHeight="1" x14ac:dyDescent="0.45">
      <c r="B36" s="23">
        <v>17</v>
      </c>
      <c r="C36" s="24"/>
      <c r="D36" s="10"/>
      <c r="E36" s="25"/>
      <c r="F36" s="10"/>
      <c r="G36" s="10"/>
      <c r="H36" s="10"/>
      <c r="I36" s="24"/>
      <c r="J36" s="10"/>
      <c r="K36" s="25"/>
      <c r="L36" s="24"/>
      <c r="M36" s="10"/>
      <c r="N36" s="25"/>
      <c r="O36" s="10"/>
      <c r="P36" s="10"/>
      <c r="Q36" s="28"/>
      <c r="R36" s="10"/>
      <c r="S36" s="10"/>
      <c r="T36" s="23">
        <v>17</v>
      </c>
      <c r="U36" s="24"/>
      <c r="V36" s="10"/>
      <c r="W36" s="25"/>
      <c r="X36" s="10"/>
      <c r="Y36" s="10"/>
      <c r="Z36" s="28"/>
      <c r="AA36" s="10"/>
      <c r="AB36" s="137"/>
      <c r="AC36" s="138"/>
      <c r="AD36" s="139"/>
      <c r="AE36" s="139"/>
      <c r="AF36" s="140"/>
    </row>
    <row r="37" spans="2:32" ht="18.600000000000001" customHeight="1" x14ac:dyDescent="0.45">
      <c r="B37" s="29"/>
      <c r="C37" s="30"/>
      <c r="D37" s="31"/>
      <c r="E37" s="32"/>
      <c r="F37" s="31"/>
      <c r="G37" s="31"/>
      <c r="H37" s="31"/>
      <c r="I37" s="30"/>
      <c r="J37" s="31"/>
      <c r="K37" s="32"/>
      <c r="L37" s="30"/>
      <c r="M37" s="31"/>
      <c r="N37" s="32"/>
      <c r="O37" s="31"/>
      <c r="P37" s="31"/>
      <c r="Q37" s="33"/>
      <c r="R37" s="10"/>
      <c r="S37" s="10"/>
      <c r="T37" s="29"/>
      <c r="U37" s="30"/>
      <c r="V37" s="31"/>
      <c r="W37" s="32"/>
      <c r="X37" s="31"/>
      <c r="Y37" s="31"/>
      <c r="Z37" s="33"/>
      <c r="AA37" s="10"/>
      <c r="AB37" s="137"/>
      <c r="AC37" s="138"/>
      <c r="AD37" s="139"/>
      <c r="AE37" s="139"/>
      <c r="AF37" s="140"/>
    </row>
    <row r="38" spans="2:32" ht="18.600000000000001" customHeight="1" x14ac:dyDescent="0.45">
      <c r="B38" s="23">
        <v>18</v>
      </c>
      <c r="C38" s="24"/>
      <c r="D38" s="10"/>
      <c r="E38" s="25"/>
      <c r="F38" s="10"/>
      <c r="G38" s="10"/>
      <c r="H38" s="10"/>
      <c r="I38" s="24"/>
      <c r="J38" s="10"/>
      <c r="K38" s="25"/>
      <c r="L38" s="24"/>
      <c r="M38" s="10"/>
      <c r="N38" s="25"/>
      <c r="O38" s="10"/>
      <c r="P38" s="10"/>
      <c r="Q38" s="28"/>
      <c r="R38" s="10"/>
      <c r="S38" s="10"/>
      <c r="T38" s="23">
        <v>18</v>
      </c>
      <c r="U38" s="24"/>
      <c r="V38" s="10"/>
      <c r="W38" s="25"/>
      <c r="X38" s="10"/>
      <c r="Y38" s="10"/>
      <c r="Z38" s="28"/>
      <c r="AA38" s="10"/>
      <c r="AB38" s="130"/>
      <c r="AC38" s="207"/>
      <c r="AD38" s="131"/>
      <c r="AE38" s="131"/>
      <c r="AF38" s="132"/>
    </row>
    <row r="39" spans="2:32" ht="18.600000000000001" customHeight="1" x14ac:dyDescent="0.45">
      <c r="B39" s="29"/>
      <c r="C39" s="30"/>
      <c r="D39" s="31"/>
      <c r="E39" s="32"/>
      <c r="F39" s="31"/>
      <c r="G39" s="31"/>
      <c r="H39" s="31"/>
      <c r="I39" s="30"/>
      <c r="J39" s="31"/>
      <c r="K39" s="32"/>
      <c r="L39" s="30"/>
      <c r="M39" s="31"/>
      <c r="N39" s="32"/>
      <c r="O39" s="31"/>
      <c r="P39" s="31"/>
      <c r="Q39" s="33"/>
      <c r="R39" s="10"/>
      <c r="S39" s="10"/>
      <c r="T39" s="29"/>
      <c r="U39" s="30"/>
      <c r="V39" s="31"/>
      <c r="W39" s="32"/>
      <c r="X39" s="31"/>
      <c r="Y39" s="31"/>
      <c r="Z39" s="33"/>
      <c r="AA39" s="10"/>
      <c r="AB39" s="259" t="s">
        <v>9</v>
      </c>
      <c r="AC39" s="205"/>
      <c r="AD39" s="14"/>
      <c r="AE39" s="14"/>
      <c r="AF39" s="15"/>
    </row>
    <row r="40" spans="2:32" ht="18.600000000000001" customHeight="1" x14ac:dyDescent="0.45">
      <c r="B40" s="23">
        <v>19</v>
      </c>
      <c r="C40" s="24"/>
      <c r="D40" s="10"/>
      <c r="E40" s="25"/>
      <c r="F40" s="10"/>
      <c r="G40" s="10"/>
      <c r="H40" s="10"/>
      <c r="I40" s="24"/>
      <c r="J40" s="10"/>
      <c r="K40" s="25"/>
      <c r="L40" s="24"/>
      <c r="M40" s="10"/>
      <c r="N40" s="25"/>
      <c r="O40" s="10"/>
      <c r="P40" s="10"/>
      <c r="Q40" s="28"/>
      <c r="R40" s="10"/>
      <c r="S40" s="10"/>
      <c r="T40" s="23">
        <v>19</v>
      </c>
      <c r="U40" s="24"/>
      <c r="V40" s="10"/>
      <c r="W40" s="25"/>
      <c r="X40" s="10"/>
      <c r="Y40" s="10"/>
      <c r="Z40" s="28"/>
      <c r="AA40" s="10"/>
      <c r="AB40" s="260"/>
      <c r="AC40" s="205"/>
      <c r="AD40" s="14"/>
      <c r="AE40" s="14"/>
      <c r="AF40" s="15"/>
    </row>
    <row r="41" spans="2:32" ht="18.600000000000001" customHeight="1" x14ac:dyDescent="0.45">
      <c r="B41" s="29"/>
      <c r="C41" s="30"/>
      <c r="D41" s="31"/>
      <c r="E41" s="32"/>
      <c r="F41" s="31"/>
      <c r="G41" s="31"/>
      <c r="H41" s="31"/>
      <c r="I41" s="30"/>
      <c r="J41" s="31"/>
      <c r="K41" s="32"/>
      <c r="L41" s="30"/>
      <c r="M41" s="31"/>
      <c r="N41" s="32"/>
      <c r="O41" s="31"/>
      <c r="P41" s="31"/>
      <c r="Q41" s="33"/>
      <c r="R41" s="10"/>
      <c r="S41" s="10"/>
      <c r="T41" s="29"/>
      <c r="U41" s="30"/>
      <c r="V41" s="31"/>
      <c r="W41" s="32"/>
      <c r="X41" s="31"/>
      <c r="Y41" s="31"/>
      <c r="Z41" s="33"/>
      <c r="AA41" s="10"/>
      <c r="AB41" s="260"/>
      <c r="AC41" s="205"/>
      <c r="AD41" s="14"/>
      <c r="AE41" s="14"/>
      <c r="AF41" s="15"/>
    </row>
    <row r="42" spans="2:32" ht="18.600000000000001" customHeight="1" thickBot="1" x14ac:dyDescent="0.5">
      <c r="B42" s="23">
        <v>20</v>
      </c>
      <c r="C42" s="24"/>
      <c r="D42" s="10"/>
      <c r="E42" s="25"/>
      <c r="F42" s="10"/>
      <c r="G42" s="10"/>
      <c r="H42" s="10"/>
      <c r="I42" s="24"/>
      <c r="J42" s="10"/>
      <c r="K42" s="25"/>
      <c r="L42" s="24"/>
      <c r="M42" s="10"/>
      <c r="N42" s="25"/>
      <c r="O42" s="10"/>
      <c r="P42" s="10"/>
      <c r="Q42" s="28"/>
      <c r="R42" s="10"/>
      <c r="S42" s="10"/>
      <c r="T42" s="23">
        <v>20</v>
      </c>
      <c r="U42" s="24"/>
      <c r="V42" s="10"/>
      <c r="W42" s="25"/>
      <c r="X42" s="10"/>
      <c r="Y42" s="10"/>
      <c r="Z42" s="28"/>
      <c r="AA42" s="10"/>
      <c r="AB42" s="261"/>
      <c r="AC42" s="206"/>
      <c r="AD42" s="38"/>
      <c r="AE42" s="38"/>
      <c r="AF42" s="39"/>
    </row>
    <row r="43" spans="2:32" ht="18.600000000000001" customHeight="1" thickTop="1" thickBot="1" x14ac:dyDescent="0.5">
      <c r="B43" s="29"/>
      <c r="C43" s="30"/>
      <c r="D43" s="31"/>
      <c r="E43" s="32"/>
      <c r="F43" s="31"/>
      <c r="G43" s="31"/>
      <c r="H43" s="31"/>
      <c r="I43" s="30"/>
      <c r="J43" s="31"/>
      <c r="K43" s="32"/>
      <c r="L43" s="30"/>
      <c r="M43" s="31"/>
      <c r="N43" s="32"/>
      <c r="O43" s="31"/>
      <c r="P43" s="31"/>
      <c r="Q43" s="33"/>
      <c r="R43" s="10"/>
      <c r="S43" s="10"/>
      <c r="T43" s="29"/>
      <c r="U43" s="30"/>
      <c r="V43" s="31"/>
      <c r="W43" s="32"/>
      <c r="X43" s="31"/>
      <c r="Y43" s="31"/>
      <c r="Z43" s="33"/>
      <c r="AA43" s="10"/>
      <c r="AB43" s="63" t="s">
        <v>11</v>
      </c>
      <c r="AC43" s="14"/>
      <c r="AE43" s="14"/>
    </row>
    <row r="44" spans="2:32" ht="18.600000000000001" customHeight="1" x14ac:dyDescent="0.45">
      <c r="B44" s="23">
        <v>21</v>
      </c>
      <c r="C44" s="24"/>
      <c r="D44" s="10"/>
      <c r="E44" s="25"/>
      <c r="F44" s="10"/>
      <c r="G44" s="10"/>
      <c r="H44" s="10"/>
      <c r="I44" s="24"/>
      <c r="J44" s="10"/>
      <c r="K44" s="25"/>
      <c r="L44" s="24"/>
      <c r="M44" s="10"/>
      <c r="N44" s="25"/>
      <c r="O44" s="10"/>
      <c r="P44" s="10"/>
      <c r="Q44" s="28"/>
      <c r="R44" s="10"/>
      <c r="S44" s="10"/>
      <c r="T44" s="23">
        <v>21</v>
      </c>
      <c r="U44" s="24"/>
      <c r="V44" s="10"/>
      <c r="W44" s="25"/>
      <c r="X44" s="10"/>
      <c r="Y44" s="10"/>
      <c r="Z44" s="28"/>
      <c r="AA44" s="10"/>
      <c r="AB44" s="40"/>
      <c r="AC44" s="41"/>
      <c r="AD44" s="41"/>
      <c r="AE44" s="41"/>
      <c r="AF44" s="42"/>
    </row>
    <row r="45" spans="2:32" ht="18.600000000000001" customHeight="1" x14ac:dyDescent="0.45">
      <c r="B45" s="29"/>
      <c r="C45" s="30"/>
      <c r="D45" s="31"/>
      <c r="E45" s="32"/>
      <c r="F45" s="31"/>
      <c r="G45" s="31"/>
      <c r="H45" s="31"/>
      <c r="I45" s="30"/>
      <c r="J45" s="31"/>
      <c r="K45" s="32"/>
      <c r="L45" s="30"/>
      <c r="M45" s="31"/>
      <c r="N45" s="32"/>
      <c r="O45" s="31"/>
      <c r="P45" s="31"/>
      <c r="Q45" s="33"/>
      <c r="R45" s="10"/>
      <c r="S45" s="10"/>
      <c r="T45" s="29"/>
      <c r="U45" s="30"/>
      <c r="V45" s="31"/>
      <c r="W45" s="32"/>
      <c r="X45" s="31"/>
      <c r="Y45" s="31"/>
      <c r="Z45" s="33"/>
      <c r="AA45" s="10"/>
      <c r="AB45" s="43"/>
      <c r="AC45" s="14"/>
      <c r="AD45" s="14"/>
      <c r="AE45" s="14"/>
      <c r="AF45" s="44"/>
    </row>
    <row r="46" spans="2:32" ht="18.600000000000001" customHeight="1" x14ac:dyDescent="0.45">
      <c r="B46" s="23"/>
      <c r="C46" s="24"/>
      <c r="D46" s="10"/>
      <c r="E46" s="25"/>
      <c r="F46" s="10"/>
      <c r="G46" s="10"/>
      <c r="H46" s="10"/>
      <c r="I46" s="24"/>
      <c r="J46" s="10"/>
      <c r="K46" s="25"/>
      <c r="L46" s="24"/>
      <c r="M46" s="10"/>
      <c r="N46" s="25"/>
      <c r="O46" s="10"/>
      <c r="P46" s="10"/>
      <c r="Q46" s="28"/>
      <c r="R46" s="10"/>
      <c r="S46" s="10"/>
      <c r="T46" s="23"/>
      <c r="U46" s="24"/>
      <c r="V46" s="10"/>
      <c r="W46" s="25"/>
      <c r="X46" s="10"/>
      <c r="Y46" s="10"/>
      <c r="Z46" s="28"/>
      <c r="AA46" s="10"/>
      <c r="AB46" s="43"/>
      <c r="AC46" s="14"/>
      <c r="AD46" s="14"/>
      <c r="AE46" s="14"/>
      <c r="AF46" s="44"/>
    </row>
    <row r="47" spans="2:32" ht="18.600000000000001" customHeight="1" thickBot="1" x14ac:dyDescent="0.5">
      <c r="B47" s="45"/>
      <c r="C47" s="46"/>
      <c r="D47" s="47"/>
      <c r="E47" s="48"/>
      <c r="F47" s="47"/>
      <c r="G47" s="47"/>
      <c r="H47" s="47"/>
      <c r="I47" s="46"/>
      <c r="J47" s="47"/>
      <c r="K47" s="48"/>
      <c r="L47" s="46"/>
      <c r="M47" s="47"/>
      <c r="N47" s="48"/>
      <c r="O47" s="47"/>
      <c r="P47" s="47"/>
      <c r="Q47" s="49"/>
      <c r="R47" s="10"/>
      <c r="S47" s="10"/>
      <c r="T47" s="45"/>
      <c r="U47" s="46"/>
      <c r="V47" s="47"/>
      <c r="W47" s="48"/>
      <c r="X47" s="47"/>
      <c r="Y47" s="47"/>
      <c r="Z47" s="49"/>
      <c r="AA47" s="10"/>
      <c r="AB47" s="50"/>
      <c r="AC47" s="51"/>
      <c r="AD47" s="51"/>
      <c r="AE47" s="51"/>
      <c r="AF47" s="52"/>
    </row>
  </sheetData>
  <mergeCells count="98">
    <mergeCell ref="AD2:AF2"/>
    <mergeCell ref="C1:E1"/>
    <mergeCell ref="F1:H1"/>
    <mergeCell ref="I1:K1"/>
    <mergeCell ref="L1:N1"/>
    <mergeCell ref="U1:W1"/>
    <mergeCell ref="X1:Z1"/>
    <mergeCell ref="C2:E2"/>
    <mergeCell ref="F2:H2"/>
    <mergeCell ref="I2:K2"/>
    <mergeCell ref="L2:N2"/>
    <mergeCell ref="O2:Q2"/>
    <mergeCell ref="U2:W2"/>
    <mergeCell ref="X2:Z2"/>
    <mergeCell ref="O1:Q1"/>
    <mergeCell ref="AB3:AB6"/>
    <mergeCell ref="AC3:AC6"/>
    <mergeCell ref="B10:B12"/>
    <mergeCell ref="C10:D10"/>
    <mergeCell ref="F10:G10"/>
    <mergeCell ref="I10:J10"/>
    <mergeCell ref="L10:M10"/>
    <mergeCell ref="B3:B6"/>
    <mergeCell ref="C3:E6"/>
    <mergeCell ref="F3:H6"/>
    <mergeCell ref="I3:K6"/>
    <mergeCell ref="L3:N6"/>
    <mergeCell ref="O3:Q6"/>
    <mergeCell ref="T3:T6"/>
    <mergeCell ref="U3:W6"/>
    <mergeCell ref="X3:Z6"/>
    <mergeCell ref="O15:Q16"/>
    <mergeCell ref="C7:E7"/>
    <mergeCell ref="F7:H7"/>
    <mergeCell ref="I7:K7"/>
    <mergeCell ref="L7:N7"/>
    <mergeCell ref="O7:Q7"/>
    <mergeCell ref="O10:P10"/>
    <mergeCell ref="C11:E12"/>
    <mergeCell ref="F11:H12"/>
    <mergeCell ref="I11:K12"/>
    <mergeCell ref="L11:N12"/>
    <mergeCell ref="O11:Q12"/>
    <mergeCell ref="L18:M18"/>
    <mergeCell ref="C15:E16"/>
    <mergeCell ref="F15:H16"/>
    <mergeCell ref="I15:K16"/>
    <mergeCell ref="L15:N16"/>
    <mergeCell ref="O18:P18"/>
    <mergeCell ref="C19:E20"/>
    <mergeCell ref="F19:H20"/>
    <mergeCell ref="I19:K20"/>
    <mergeCell ref="B14:B16"/>
    <mergeCell ref="C14:D14"/>
    <mergeCell ref="F14:G14"/>
    <mergeCell ref="I14:J14"/>
    <mergeCell ref="L14:M14"/>
    <mergeCell ref="O14:P14"/>
    <mergeCell ref="L19:N20"/>
    <mergeCell ref="O19:Q20"/>
    <mergeCell ref="B18:B20"/>
    <mergeCell ref="C18:D18"/>
    <mergeCell ref="F18:G18"/>
    <mergeCell ref="I18:J18"/>
    <mergeCell ref="B22:B24"/>
    <mergeCell ref="C22:D22"/>
    <mergeCell ref="F22:G22"/>
    <mergeCell ref="I22:J22"/>
    <mergeCell ref="L22:M22"/>
    <mergeCell ref="C23:E24"/>
    <mergeCell ref="F23:H24"/>
    <mergeCell ref="I23:K24"/>
    <mergeCell ref="L23:N24"/>
    <mergeCell ref="B26:B28"/>
    <mergeCell ref="C26:D26"/>
    <mergeCell ref="F26:G26"/>
    <mergeCell ref="I26:J26"/>
    <mergeCell ref="L26:M26"/>
    <mergeCell ref="C27:E28"/>
    <mergeCell ref="F27:H28"/>
    <mergeCell ref="I27:K28"/>
    <mergeCell ref="L27:N28"/>
    <mergeCell ref="B30:B32"/>
    <mergeCell ref="C30:D30"/>
    <mergeCell ref="F30:G30"/>
    <mergeCell ref="I30:J30"/>
    <mergeCell ref="L30:M30"/>
    <mergeCell ref="AB39:AB42"/>
    <mergeCell ref="O22:P22"/>
    <mergeCell ref="O30:P30"/>
    <mergeCell ref="C31:E32"/>
    <mergeCell ref="F31:H32"/>
    <mergeCell ref="I31:K32"/>
    <mergeCell ref="L31:N32"/>
    <mergeCell ref="O31:Q32"/>
    <mergeCell ref="O23:Q24"/>
    <mergeCell ref="O26:P26"/>
    <mergeCell ref="O27:Q28"/>
  </mergeCells>
  <phoneticPr fontId="2"/>
  <conditionalFormatting sqref="D30 G30 P30 J30 G26 J26 P26 D26 J22 P22 D22 G22 J18 P18 D18 G18 J14 P14 D14 G14">
    <cfRule type="cellIs" dxfId="218" priority="1" stopIfTrue="1" operator="equal">
      <formula>"１年"</formula>
    </cfRule>
    <cfRule type="cellIs" dxfId="217" priority="2" stopIfTrue="1" operator="equal">
      <formula>"２年"</formula>
    </cfRule>
    <cfRule type="cellIs" dxfId="216" priority="3" stopIfTrue="1" operator="equal">
      <formula>"３年"</formula>
    </cfRule>
  </conditionalFormatting>
  <dataValidations count="2">
    <dataValidation imeMode="off" allowBlank="1" showInputMessage="1" showErrorMessage="1" sqref="K30 Q22:R22 N22 E22 K22 H22 H18 N18 Q18:R18 E18 K18 N14 Q14:R14 E14 H14 K14 K10 N10 Q10:R10 E10 H10 K26 H26 Q26:R26 N26 E26 H30 E30 Q30:R30 N30"/>
    <dataValidation imeMode="on" allowBlank="1" showInputMessage="1" showErrorMessage="1" sqref="AA26:AA27 AA14:AA15 AA30:AA31 U7:Z7 AA18:AA19 C7:R7 AA22:AA23 F22:G22 L22:L23 C23:E24 I23 F23 O23 I22:J22 O18:P18 I19 F18:G18 I18:J18 L18:L19 C19 F19 O19 C18:D18 C14:C16 D14 F15 D15:E16 O14:P14 I14:J14 L14:L15 I15 O15 F14:G14 I10:I11 F10:F11 C22:D22 O10:O11 L10:L11 O22:P22 L30:L31 C27 I26:J26 O27 F27 I27 L26:L27 F26:G26 C26:D26 O26:P26 C30:D30 O30:P30 I31 C31:E33 O31 F30:G30 I30:J30 F31 AE8:AE38 C10:C11 AD2 AC8:AD39 U3:AA3 U2 AA2 X2 AC3:AD3 C2:R3 AC7:AD7 AE7 AA7 AA10:AA11"/>
  </dataValidations>
  <printOptions horizontalCentered="1" verticalCentered="1"/>
  <pageMargins left="0" right="0" top="0" bottom="0" header="0" footer="0"/>
  <pageSetup paperSize="11" scale="67" fitToWidth="2" orientation="portrait" errors="blank" r:id="rId1"/>
  <headerFooter alignWithMargins="0"/>
  <colBreaks count="1" manualBreakCount="1">
    <brk id="1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54</vt:i4>
      </vt:variant>
      <vt:variant>
        <vt:lpstr>名前付き一覧</vt:lpstr>
      </vt:variant>
      <vt:variant>
        <vt:i4>53</vt:i4>
      </vt:variant>
    </vt:vector>
  </HeadingPairs>
  <TitlesOfParts>
    <vt:vector size="107" baseType="lpstr">
      <vt:lpstr>年計</vt:lpstr>
      <vt:lpstr>1週</vt:lpstr>
      <vt:lpstr>2週</vt:lpstr>
      <vt:lpstr>3週</vt:lpstr>
      <vt:lpstr>4週</vt:lpstr>
      <vt:lpstr>5週</vt:lpstr>
      <vt:lpstr>6週</vt:lpstr>
      <vt:lpstr>7週</vt:lpstr>
      <vt:lpstr>8週</vt:lpstr>
      <vt:lpstr>9週</vt:lpstr>
      <vt:lpstr>10週</vt:lpstr>
      <vt:lpstr>11週</vt:lpstr>
      <vt:lpstr>12週</vt:lpstr>
      <vt:lpstr>13週</vt:lpstr>
      <vt:lpstr>14週</vt:lpstr>
      <vt:lpstr>15週</vt:lpstr>
      <vt:lpstr>16週</vt:lpstr>
      <vt:lpstr>17週</vt:lpstr>
      <vt:lpstr>18週</vt:lpstr>
      <vt:lpstr>19週</vt:lpstr>
      <vt:lpstr>20週</vt:lpstr>
      <vt:lpstr>21週</vt:lpstr>
      <vt:lpstr>22週</vt:lpstr>
      <vt:lpstr>23週</vt:lpstr>
      <vt:lpstr>24週</vt:lpstr>
      <vt:lpstr>25週</vt:lpstr>
      <vt:lpstr>26週</vt:lpstr>
      <vt:lpstr>27週</vt:lpstr>
      <vt:lpstr>28週</vt:lpstr>
      <vt:lpstr>29週</vt:lpstr>
      <vt:lpstr>30週</vt:lpstr>
      <vt:lpstr>31週</vt:lpstr>
      <vt:lpstr>32週</vt:lpstr>
      <vt:lpstr>33週</vt:lpstr>
      <vt:lpstr>34週</vt:lpstr>
      <vt:lpstr>35週</vt:lpstr>
      <vt:lpstr>36週</vt:lpstr>
      <vt:lpstr>37週</vt:lpstr>
      <vt:lpstr>週38</vt:lpstr>
      <vt:lpstr>39週</vt:lpstr>
      <vt:lpstr>40週</vt:lpstr>
      <vt:lpstr>41週</vt:lpstr>
      <vt:lpstr>42週</vt:lpstr>
      <vt:lpstr>43週</vt:lpstr>
      <vt:lpstr>44週</vt:lpstr>
      <vt:lpstr>45週</vt:lpstr>
      <vt:lpstr>46週</vt:lpstr>
      <vt:lpstr>47週</vt:lpstr>
      <vt:lpstr>48週</vt:lpstr>
      <vt:lpstr>49週</vt:lpstr>
      <vt:lpstr>50週</vt:lpstr>
      <vt:lpstr>51週</vt:lpstr>
      <vt:lpstr>52週</vt:lpstr>
      <vt:lpstr>53週</vt:lpstr>
      <vt:lpstr>'10週'!Print_Area</vt:lpstr>
      <vt:lpstr>'11週'!Print_Area</vt:lpstr>
      <vt:lpstr>'12週'!Print_Area</vt:lpstr>
      <vt:lpstr>'13週'!Print_Area</vt:lpstr>
      <vt:lpstr>'14週'!Print_Area</vt:lpstr>
      <vt:lpstr>'15週'!Print_Area</vt:lpstr>
      <vt:lpstr>'16週'!Print_Area</vt:lpstr>
      <vt:lpstr>'17週'!Print_Area</vt:lpstr>
      <vt:lpstr>'18週'!Print_Area</vt:lpstr>
      <vt:lpstr>'19週'!Print_Area</vt:lpstr>
      <vt:lpstr>'1週'!Print_Area</vt:lpstr>
      <vt:lpstr>'20週'!Print_Area</vt:lpstr>
      <vt:lpstr>'21週'!Print_Area</vt:lpstr>
      <vt:lpstr>'22週'!Print_Area</vt:lpstr>
      <vt:lpstr>'23週'!Print_Area</vt:lpstr>
      <vt:lpstr>'24週'!Print_Area</vt:lpstr>
      <vt:lpstr>'25週'!Print_Area</vt:lpstr>
      <vt:lpstr>'26週'!Print_Area</vt:lpstr>
      <vt:lpstr>'27週'!Print_Area</vt:lpstr>
      <vt:lpstr>'28週'!Print_Area</vt:lpstr>
      <vt:lpstr>'29週'!Print_Area</vt:lpstr>
      <vt:lpstr>'2週'!Print_Area</vt:lpstr>
      <vt:lpstr>'30週'!Print_Area</vt:lpstr>
      <vt:lpstr>'31週'!Print_Area</vt:lpstr>
      <vt:lpstr>'32週'!Print_Area</vt:lpstr>
      <vt:lpstr>'33週'!Print_Area</vt:lpstr>
      <vt:lpstr>'34週'!Print_Area</vt:lpstr>
      <vt:lpstr>'35週'!Print_Area</vt:lpstr>
      <vt:lpstr>'36週'!Print_Area</vt:lpstr>
      <vt:lpstr>'37週'!Print_Area</vt:lpstr>
      <vt:lpstr>'39週'!Print_Area</vt:lpstr>
      <vt:lpstr>'3週'!Print_Area</vt:lpstr>
      <vt:lpstr>'40週'!Print_Area</vt:lpstr>
      <vt:lpstr>'41週'!Print_Area</vt:lpstr>
      <vt:lpstr>'42週'!Print_Area</vt:lpstr>
      <vt:lpstr>'43週'!Print_Area</vt:lpstr>
      <vt:lpstr>'44週'!Print_Area</vt:lpstr>
      <vt:lpstr>'45週'!Print_Area</vt:lpstr>
      <vt:lpstr>'46週'!Print_Area</vt:lpstr>
      <vt:lpstr>'47週'!Print_Area</vt:lpstr>
      <vt:lpstr>'48週'!Print_Area</vt:lpstr>
      <vt:lpstr>'49週'!Print_Area</vt:lpstr>
      <vt:lpstr>'4週'!Print_Area</vt:lpstr>
      <vt:lpstr>'50週'!Print_Area</vt:lpstr>
      <vt:lpstr>'51週'!Print_Area</vt:lpstr>
      <vt:lpstr>'52週'!Print_Area</vt:lpstr>
      <vt:lpstr>'53週'!Print_Area</vt:lpstr>
      <vt:lpstr>'5週'!Print_Area</vt:lpstr>
      <vt:lpstr>'6週'!Print_Area</vt:lpstr>
      <vt:lpstr>'7週'!Print_Area</vt:lpstr>
      <vt:lpstr>'8週'!Print_Area</vt:lpstr>
      <vt:lpstr>'9週'!Print_Area</vt:lpstr>
      <vt:lpstr>週38!Print_Area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2018-03-06T03:06:06Z</cp:lastPrinted>
  <dcterms:created xsi:type="dcterms:W3CDTF">2008-12-24T23:37:21Z</dcterms:created>
  <dcterms:modified xsi:type="dcterms:W3CDTF">2021-12-21T09:37:00Z</dcterms:modified>
</cp:coreProperties>
</file>